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бюджет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<sst xmlns="http://schemas.openxmlformats.org/spreadsheetml/2006/main" count="50" uniqueCount="45">
  <si>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</si>
  <si>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</si>
  <si>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</si>
  <si>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</si>
  <si>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</si>
  <si>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</si>
  <si>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</si>
  <si>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</si>
  <si>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грн.</t>
  </si>
  <si>
    <t>Управління освіти і науки</t>
  </si>
  <si>
    <t>Управління соціального захисту населення</t>
  </si>
  <si>
    <t>Відділ у справах сім"ї та молоді</t>
  </si>
  <si>
    <t>Міська комплексна програма подолання дитячої бездоглядності, підтримки сімей з дітьми й розвитку соціальних послуг для сім"ї, дітей та молоді "На зустріч дітям" на 2009-2017р.</t>
  </si>
  <si>
    <t>Служба у справах дітей</t>
  </si>
  <si>
    <t>Виконавчий комітет міської ради</t>
  </si>
  <si>
    <t xml:space="preserve">Програма щодо залучення міською радою юридичних осіб приватного права до надання безоплатної первинної правової допомоги в м.Біла Церква </t>
  </si>
  <si>
    <t>Відділ з фізичної культури та спорту</t>
  </si>
  <si>
    <t>Управління охорони здоров"я</t>
  </si>
  <si>
    <t>Білоцерківська міська цільова соціальна програма протидії захворювання на туберкульоз  на 2013-2016 роки</t>
  </si>
  <si>
    <t>070807</t>
  </si>
  <si>
    <t>070201</t>
  </si>
  <si>
    <t>090412</t>
  </si>
  <si>
    <t>091103</t>
  </si>
  <si>
    <t>091106</t>
  </si>
  <si>
    <t>091102</t>
  </si>
  <si>
    <t>091108</t>
  </si>
  <si>
    <t>081007</t>
  </si>
  <si>
    <t>090802</t>
  </si>
  <si>
    <t xml:space="preserve">Перелік місцевих (регіональних) програм, які фінансуватимуться за рахунок коштів
бюджету м.Біла Церква  у 2016 році
</t>
  </si>
  <si>
    <t>Білоцерківська міська цільова програма з надання медико-психологічної допомоги демобілізованим військовослужбовцям, які брали участь в антитерористичній операції та їх сім"ям на 2015-2017 роки"</t>
  </si>
  <si>
    <t>081002</t>
  </si>
  <si>
    <t xml:space="preserve">Програма розвитку системи освіти міста Білої Церкви </t>
  </si>
  <si>
    <t xml:space="preserve">Міська програма оздоровлення та відпочинку дітей міста </t>
  </si>
  <si>
    <t>Міська комплексна програма "Турбота"</t>
  </si>
  <si>
    <t xml:space="preserve">Програма відзначення державних та професійних свят, ювілейних дат, заохочення та заслуги перед містом, здійснення представницьких та інших заходів </t>
  </si>
  <si>
    <t xml:space="preserve">Програма охорони довкілля в м. Біла Церква </t>
  </si>
  <si>
    <t>Секретар міської ради                                                                                                    Б.М.Смуток</t>
  </si>
  <si>
    <t>Управління ЖКГ</t>
  </si>
  <si>
    <t>250404</t>
  </si>
  <si>
    <t>Міська цільова програма сприяння соціальному становленню та розвитку молоді, підтримки сім’ї на 2016-2020 роки</t>
  </si>
  <si>
    <t xml:space="preserve">Програма розвитку малого підприємництва в м. Біла Церква  </t>
  </si>
  <si>
    <t>Комплексна програма Білоцерківської міської ради по організації та фінансовому забезпеченню мобілізації, призову, та приписки громадян у м.Біла Церква на 2016 рік</t>
  </si>
  <si>
    <t>Міська програма оздоровлення та відпочинку дітей міста в 2016 році</t>
  </si>
  <si>
    <t>Додаток  6
до рішення міської ради
від    12 .01.2016 р. №  27-04 -УІІ</t>
  </si>
  <si>
    <t>Програма організації громадських та інших робіт тимчасового характеру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</si>
</sst>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0" fillId="46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54" fillId="0" borderId="7" applyNumberFormat="0" applyFill="0" applyAlignment="0" applyProtection="0"/>
    <xf numFmtId="0" fontId="12" fillId="0" borderId="8" applyNumberFormat="0" applyFill="0" applyAlignment="0" applyProtection="0"/>
    <xf numFmtId="0" fontId="55" fillId="47" borderId="9" applyNumberFormat="0" applyAlignment="0" applyProtection="0"/>
    <xf numFmtId="0" fontId="10" fillId="48" borderId="10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7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6" fillId="3" borderId="0" applyNumberFormat="0" applyBorder="0" applyAlignment="0" applyProtection="0"/>
    <xf numFmtId="0" fontId="59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0" fillId="50" borderId="14" applyNumberFormat="0" applyAlignment="0" applyProtection="0"/>
    <xf numFmtId="0" fontId="18" fillId="0" borderId="15" applyNumberFormat="0" applyFill="0" applyAlignment="0" applyProtection="0"/>
    <xf numFmtId="0" fontId="61" fillId="54" borderId="0" applyNumberFormat="0" applyBorder="0" applyAlignment="0" applyProtection="0"/>
    <xf numFmtId="0" fontId="2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4" fillId="0" borderId="16" xfId="0" applyNumberFormat="1" applyFont="1" applyFill="1" applyBorder="1" applyAlignment="1" applyProtection="1">
      <alignment horizontal="right" vertical="center"/>
      <protection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justify" vertical="center" wrapText="1"/>
    </xf>
    <xf numFmtId="0" fontId="26" fillId="0" borderId="17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49" fontId="26" fillId="0" borderId="17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18" xfId="0" applyFont="1" applyFill="1" applyBorder="1" applyAlignment="1">
      <alignment wrapText="1"/>
    </xf>
    <xf numFmtId="0" fontId="37" fillId="55" borderId="19" xfId="0" applyFont="1" applyFill="1" applyBorder="1" applyAlignment="1">
      <alignment wrapText="1"/>
    </xf>
    <xf numFmtId="0" fontId="26" fillId="0" borderId="20" xfId="0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justify" vertical="center" wrapText="1"/>
    </xf>
    <xf numFmtId="0" fontId="38" fillId="0" borderId="17" xfId="0" applyFont="1" applyBorder="1" applyAlignment="1">
      <alignment wrapText="1"/>
    </xf>
    <xf numFmtId="0" fontId="37" fillId="0" borderId="20" xfId="0" applyFont="1" applyFill="1" applyBorder="1" applyAlignment="1">
      <alignment wrapText="1"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49" fontId="27" fillId="0" borderId="19" xfId="0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horizontal="left" wrapText="1"/>
    </xf>
    <xf numFmtId="0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NumberFormat="1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vertical="center" wrapText="1"/>
    </xf>
    <xf numFmtId="184" fontId="31" fillId="0" borderId="20" xfId="95" applyNumberFormat="1" applyFont="1" applyBorder="1">
      <alignment vertical="top"/>
      <protection/>
    </xf>
    <xf numFmtId="49" fontId="26" fillId="0" borderId="22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justify" vertical="center" wrapText="1"/>
    </xf>
    <xf numFmtId="184" fontId="31" fillId="0" borderId="22" xfId="95" applyNumberFormat="1" applyFont="1" applyBorder="1">
      <alignment vertical="top"/>
      <protection/>
    </xf>
    <xf numFmtId="0" fontId="26" fillId="0" borderId="18" xfId="0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27" fillId="0" borderId="22" xfId="0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vertical="center" wrapText="1"/>
    </xf>
    <xf numFmtId="184" fontId="31" fillId="0" borderId="22" xfId="95" applyNumberFormat="1" applyFont="1" applyBorder="1" applyAlignment="1">
      <alignment vertical="top" wrapText="1"/>
      <protection/>
    </xf>
    <xf numFmtId="0" fontId="33" fillId="0" borderId="19" xfId="0" applyFont="1" applyBorder="1" applyAlignment="1">
      <alignment vertical="center" wrapText="1"/>
    </xf>
    <xf numFmtId="184" fontId="30" fillId="0" borderId="22" xfId="95" applyNumberFormat="1" applyFont="1" applyBorder="1" applyAlignment="1">
      <alignment vertical="top" wrapText="1"/>
      <protection/>
    </xf>
    <xf numFmtId="0" fontId="33" fillId="0" borderId="20" xfId="0" applyFont="1" applyBorder="1" applyAlignment="1">
      <alignment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justify" vertical="center" wrapText="1"/>
    </xf>
    <xf numFmtId="0" fontId="37" fillId="0" borderId="18" xfId="0" applyFont="1" applyBorder="1" applyAlignment="1">
      <alignment wrapText="1"/>
    </xf>
    <xf numFmtId="0" fontId="26" fillId="0" borderId="20" xfId="0" applyFont="1" applyBorder="1" applyAlignment="1">
      <alignment horizontal="justify" vertical="center" wrapText="1"/>
    </xf>
    <xf numFmtId="184" fontId="28" fillId="0" borderId="22" xfId="0" applyNumberFormat="1" applyFont="1" applyBorder="1" applyAlignment="1">
      <alignment vertical="justify"/>
    </xf>
    <xf numFmtId="0" fontId="37" fillId="0" borderId="22" xfId="0" applyFont="1" applyFill="1" applyBorder="1" applyAlignment="1">
      <alignment wrapText="1"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49" fontId="26" fillId="0" borderId="24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justify" vertical="center" wrapText="1"/>
    </xf>
    <xf numFmtId="184" fontId="39" fillId="0" borderId="24" xfId="95" applyNumberFormat="1" applyFont="1" applyBorder="1" applyAlignment="1">
      <alignment vertical="top" wrapText="1"/>
      <protection/>
    </xf>
    <xf numFmtId="0" fontId="37" fillId="0" borderId="25" xfId="0" applyFont="1" applyFill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7" fillId="0" borderId="20" xfId="0" applyFont="1" applyFill="1" applyBorder="1" applyAlignment="1">
      <alignment vertical="center" wrapText="1"/>
    </xf>
    <xf numFmtId="3" fontId="19" fillId="0" borderId="22" xfId="0" applyNumberFormat="1" applyFont="1" applyFill="1" applyBorder="1" applyAlignment="1" applyProtection="1">
      <alignment vertical="center" wrapText="1"/>
      <protection/>
    </xf>
    <xf numFmtId="3" fontId="19" fillId="0" borderId="22" xfId="0" applyNumberFormat="1" applyFont="1" applyBorder="1" applyAlignment="1">
      <alignment horizontal="center" vertical="center" wrapText="1"/>
    </xf>
    <xf numFmtId="3" fontId="31" fillId="0" borderId="19" xfId="95" applyNumberFormat="1" applyFont="1" applyBorder="1" applyAlignment="1">
      <alignment vertical="center"/>
      <protection/>
    </xf>
    <xf numFmtId="3" fontId="30" fillId="0" borderId="19" xfId="95" applyNumberFormat="1" applyFont="1" applyBorder="1" applyAlignment="1">
      <alignment vertical="center"/>
      <protection/>
    </xf>
    <xf numFmtId="3" fontId="31" fillId="0" borderId="20" xfId="95" applyNumberFormat="1" applyFont="1" applyBorder="1">
      <alignment vertical="top"/>
      <protection/>
    </xf>
    <xf numFmtId="3" fontId="30" fillId="0" borderId="20" xfId="95" applyNumberFormat="1" applyFont="1" applyBorder="1">
      <alignment vertical="top"/>
      <protection/>
    </xf>
    <xf numFmtId="3" fontId="30" fillId="0" borderId="20" xfId="95" applyNumberFormat="1" applyFont="1" applyBorder="1" applyAlignment="1">
      <alignment vertical="center"/>
      <protection/>
    </xf>
    <xf numFmtId="3" fontId="30" fillId="0" borderId="22" xfId="95" applyNumberFormat="1" applyFont="1" applyBorder="1">
      <alignment vertical="top"/>
      <protection/>
    </xf>
    <xf numFmtId="3" fontId="31" fillId="0" borderId="18" xfId="95" applyNumberFormat="1" applyFont="1" applyBorder="1">
      <alignment vertical="top"/>
      <protection/>
    </xf>
    <xf numFmtId="3" fontId="30" fillId="0" borderId="18" xfId="95" applyNumberFormat="1" applyFont="1" applyBorder="1" applyAlignment="1">
      <alignment vertical="center"/>
      <protection/>
    </xf>
    <xf numFmtId="3" fontId="30" fillId="0" borderId="26" xfId="95" applyNumberFormat="1" applyFont="1" applyBorder="1" applyAlignment="1">
      <alignment vertical="center"/>
      <protection/>
    </xf>
    <xf numFmtId="3" fontId="31" fillId="0" borderId="19" xfId="95" applyNumberFormat="1" applyFont="1" applyBorder="1">
      <alignment vertical="top"/>
      <protection/>
    </xf>
    <xf numFmtId="3" fontId="30" fillId="0" borderId="19" xfId="95" applyNumberFormat="1" applyFont="1" applyBorder="1">
      <alignment vertical="top"/>
      <protection/>
    </xf>
    <xf numFmtId="3" fontId="31" fillId="0" borderId="17" xfId="95" applyNumberFormat="1" applyFont="1" applyBorder="1">
      <alignment vertical="top"/>
      <protection/>
    </xf>
    <xf numFmtId="3" fontId="30" fillId="0" borderId="17" xfId="95" applyNumberFormat="1" applyFont="1" applyBorder="1" applyAlignment="1">
      <alignment vertical="center"/>
      <protection/>
    </xf>
    <xf numFmtId="3" fontId="28" fillId="0" borderId="17" xfId="0" applyNumberFormat="1" applyFont="1" applyBorder="1" applyAlignment="1">
      <alignment vertical="justify"/>
    </xf>
    <xf numFmtId="3" fontId="31" fillId="0" borderId="22" xfId="95" applyNumberFormat="1" applyFont="1" applyBorder="1">
      <alignment vertical="top"/>
      <protection/>
    </xf>
    <xf numFmtId="3" fontId="31" fillId="0" borderId="24" xfId="95" applyNumberFormat="1" applyFont="1" applyBorder="1">
      <alignment vertical="top"/>
      <protection/>
    </xf>
    <xf numFmtId="3" fontId="30" fillId="0" borderId="24" xfId="95" applyNumberFormat="1" applyFont="1" applyBorder="1">
      <alignment vertical="top"/>
      <protection/>
    </xf>
    <xf numFmtId="3" fontId="40" fillId="0" borderId="22" xfId="0" applyNumberFormat="1" applyFont="1" applyBorder="1" applyAlignment="1">
      <alignment vertical="justify"/>
    </xf>
    <xf numFmtId="0" fontId="37" fillId="0" borderId="22" xfId="0" applyFont="1" applyFill="1" applyBorder="1" applyAlignment="1">
      <alignment vertical="center" wrapText="1"/>
    </xf>
    <xf numFmtId="3" fontId="31" fillId="0" borderId="18" xfId="95" applyNumberFormat="1" applyFont="1" applyBorder="1" applyAlignment="1">
      <alignment vertical="top"/>
      <protection/>
    </xf>
    <xf numFmtId="3" fontId="31" fillId="0" borderId="20" xfId="95" applyNumberFormat="1" applyFont="1" applyBorder="1" applyAlignment="1">
      <alignment vertical="top"/>
      <protection/>
    </xf>
    <xf numFmtId="0" fontId="37" fillId="0" borderId="27" xfId="0" applyFont="1" applyFill="1" applyBorder="1" applyAlignment="1">
      <alignment vertical="center" wrapText="1"/>
    </xf>
    <xf numFmtId="0" fontId="37" fillId="0" borderId="20" xfId="0" applyFont="1" applyBorder="1" applyAlignment="1">
      <alignment wrapText="1"/>
    </xf>
    <xf numFmtId="0" fontId="33" fillId="0" borderId="18" xfId="0" applyFont="1" applyBorder="1" applyAlignment="1">
      <alignment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0" fontId="37" fillId="0" borderId="18" xfId="0" applyFont="1" applyFill="1" applyBorder="1" applyAlignment="1">
      <alignment vertical="center" wrapText="1"/>
    </xf>
    <xf numFmtId="3" fontId="31" fillId="0" borderId="20" xfId="95" applyNumberFormat="1" applyFont="1" applyFill="1" applyBorder="1">
      <alignment vertical="top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37" fillId="0" borderId="21" xfId="0" applyFont="1" applyFill="1" applyBorder="1" applyAlignment="1">
      <alignment horizontal="left" vertical="center" wrapText="1"/>
    </xf>
    <xf numFmtId="0" fontId="37" fillId="0" borderId="29" xfId="0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4"/>
  <sheetViews>
    <sheetView tabSelected="1" view="pageBreakPreview" zoomScaleSheetLayoutView="100" zoomScalePageLayoutView="0" workbookViewId="0" topLeftCell="A19">
      <selection activeCell="B4" sqref="B4"/>
    </sheetView>
  </sheetViews>
  <sheetFormatPr defaultColWidth="9.33203125" defaultRowHeight="12.75"/>
  <cols>
    <col min="1" max="1" width="16.83203125" style="0" customWidth="1"/>
    <col min="2" max="2" width="15" style="0" customWidth="1"/>
    <col min="3" max="3" width="33" style="0" customWidth="1"/>
    <col min="4" max="4" width="57.5" style="0" customWidth="1"/>
    <col min="5" max="5" width="18.5" style="0" customWidth="1"/>
    <col min="6" max="6" width="19.5" style="0" customWidth="1"/>
    <col min="7" max="7" width="21.16015625" style="0" customWidth="1"/>
  </cols>
  <sheetData>
    <row r="4" spans="1:7" ht="56.25" customHeight="1">
      <c r="A4" s="9"/>
      <c r="B4" s="9"/>
      <c r="C4" s="1"/>
      <c r="D4" s="1"/>
      <c r="E4" s="93" t="s">
        <v>43</v>
      </c>
      <c r="F4" s="93"/>
      <c r="G4" s="93"/>
    </row>
    <row r="5" spans="1:7" ht="48.75" customHeight="1">
      <c r="A5" s="92" t="s">
        <v>28</v>
      </c>
      <c r="B5" s="92"/>
      <c r="C5" s="92"/>
      <c r="D5" s="92"/>
      <c r="E5" s="92"/>
      <c r="F5" s="92"/>
      <c r="G5" s="92"/>
    </row>
    <row r="6" spans="1:7" ht="18.75">
      <c r="A6" s="10"/>
      <c r="B6" s="10"/>
      <c r="C6" s="2"/>
      <c r="D6" s="13"/>
      <c r="E6" s="13"/>
      <c r="F6" s="14"/>
      <c r="G6" s="3" t="s">
        <v>8</v>
      </c>
    </row>
    <row r="7" spans="1:7" ht="131.25" customHeight="1" thickBot="1">
      <c r="A7" s="24" t="s">
        <v>6</v>
      </c>
      <c r="B7" s="24" t="s">
        <v>2</v>
      </c>
      <c r="C7" s="25" t="s">
        <v>7</v>
      </c>
      <c r="D7" s="18" t="s">
        <v>4</v>
      </c>
      <c r="E7" s="53" t="s">
        <v>0</v>
      </c>
      <c r="F7" s="18" t="s">
        <v>1</v>
      </c>
      <c r="G7" s="18" t="s">
        <v>5</v>
      </c>
    </row>
    <row r="8" spans="1:7" ht="30" customHeight="1" thickBot="1">
      <c r="A8" s="28"/>
      <c r="B8" s="28"/>
      <c r="C8" s="29" t="s">
        <v>9</v>
      </c>
      <c r="D8" s="30"/>
      <c r="E8" s="60">
        <f>SUM(E9:E10)</f>
        <v>895680</v>
      </c>
      <c r="F8" s="61"/>
      <c r="G8" s="60">
        <f>SUM(G9:G10)</f>
        <v>895680</v>
      </c>
    </row>
    <row r="9" spans="1:7" ht="38.25" customHeight="1">
      <c r="A9" s="26" t="s">
        <v>19</v>
      </c>
      <c r="B9" s="20"/>
      <c r="C9" s="21"/>
      <c r="D9" s="27" t="s">
        <v>31</v>
      </c>
      <c r="E9" s="62">
        <v>180000</v>
      </c>
      <c r="F9" s="63"/>
      <c r="G9" s="63">
        <f>SUM(E9:F9)</f>
        <v>180000</v>
      </c>
    </row>
    <row r="10" spans="1:7" ht="36.75" customHeight="1" thickBot="1">
      <c r="A10" s="31" t="s">
        <v>20</v>
      </c>
      <c r="B10" s="31"/>
      <c r="C10" s="32"/>
      <c r="D10" s="23" t="s">
        <v>42</v>
      </c>
      <c r="E10" s="64">
        <v>715680</v>
      </c>
      <c r="F10" s="65"/>
      <c r="G10" s="66">
        <f aca="true" t="shared" si="0" ref="G10:G19">SUM(E10:F10)</f>
        <v>715680</v>
      </c>
    </row>
    <row r="11" spans="1:7" ht="27.75" customHeight="1" thickBot="1">
      <c r="A11" s="30"/>
      <c r="B11" s="34"/>
      <c r="C11" s="35" t="s">
        <v>10</v>
      </c>
      <c r="D11" s="36"/>
      <c r="E11" s="67">
        <f>SUM(E12)</f>
        <v>3500000</v>
      </c>
      <c r="F11" s="67"/>
      <c r="G11" s="67">
        <f>SUM(G12)</f>
        <v>3500000</v>
      </c>
    </row>
    <row r="12" spans="1:7" ht="34.5" customHeight="1" thickBot="1">
      <c r="A12" s="38" t="s">
        <v>21</v>
      </c>
      <c r="B12" s="38"/>
      <c r="C12" s="39"/>
      <c r="D12" s="16" t="s">
        <v>33</v>
      </c>
      <c r="E12" s="68">
        <v>3500000</v>
      </c>
      <c r="F12" s="68"/>
      <c r="G12" s="66">
        <f t="shared" si="0"/>
        <v>3500000</v>
      </c>
    </row>
    <row r="13" spans="1:7" ht="36.75" customHeight="1" thickBot="1">
      <c r="A13" s="40"/>
      <c r="B13" s="41"/>
      <c r="C13" s="42" t="s">
        <v>11</v>
      </c>
      <c r="D13" s="45"/>
      <c r="E13" s="67">
        <f>SUM(E14:E18)</f>
        <v>1113600</v>
      </c>
      <c r="F13" s="67"/>
      <c r="G13" s="70">
        <f t="shared" si="0"/>
        <v>1113600</v>
      </c>
    </row>
    <row r="14" spans="1:7" ht="21" customHeight="1">
      <c r="A14" s="26" t="s">
        <v>22</v>
      </c>
      <c r="B14" s="26"/>
      <c r="C14" s="44"/>
      <c r="D14" s="94" t="s">
        <v>39</v>
      </c>
      <c r="E14" s="71">
        <v>282000</v>
      </c>
      <c r="F14" s="72"/>
      <c r="G14" s="63">
        <f t="shared" si="0"/>
        <v>282000</v>
      </c>
    </row>
    <row r="15" spans="1:7" ht="21" customHeight="1">
      <c r="A15" s="12" t="s">
        <v>23</v>
      </c>
      <c r="B15" s="11"/>
      <c r="C15" s="6"/>
      <c r="D15" s="95"/>
      <c r="E15" s="73">
        <v>201600</v>
      </c>
      <c r="F15" s="73"/>
      <c r="G15" s="74">
        <f t="shared" si="0"/>
        <v>201600</v>
      </c>
    </row>
    <row r="16" spans="1:7" ht="59.25" customHeight="1">
      <c r="A16" s="12" t="s">
        <v>22</v>
      </c>
      <c r="B16" s="12"/>
      <c r="C16" s="7"/>
      <c r="D16" s="57" t="s">
        <v>41</v>
      </c>
      <c r="E16" s="75">
        <v>180000</v>
      </c>
      <c r="F16" s="75"/>
      <c r="G16" s="74">
        <f t="shared" si="0"/>
        <v>180000</v>
      </c>
    </row>
    <row r="17" spans="1:7" ht="59.25" customHeight="1">
      <c r="A17" s="12" t="s">
        <v>24</v>
      </c>
      <c r="B17" s="12"/>
      <c r="C17" s="8"/>
      <c r="D17" s="58" t="s">
        <v>12</v>
      </c>
      <c r="E17" s="73">
        <v>10000</v>
      </c>
      <c r="F17" s="73"/>
      <c r="G17" s="74">
        <f t="shared" si="0"/>
        <v>10000</v>
      </c>
    </row>
    <row r="18" spans="1:7" ht="34.5" customHeight="1" thickBot="1">
      <c r="A18" s="31" t="s">
        <v>25</v>
      </c>
      <c r="B18" s="31"/>
      <c r="C18" s="46"/>
      <c r="D18" s="59" t="s">
        <v>42</v>
      </c>
      <c r="E18" s="64">
        <v>440000</v>
      </c>
      <c r="F18" s="64"/>
      <c r="G18" s="66">
        <f t="shared" si="0"/>
        <v>440000</v>
      </c>
    </row>
    <row r="19" spans="1:7" ht="27.75" customHeight="1" thickBot="1">
      <c r="A19" s="41"/>
      <c r="B19" s="41"/>
      <c r="C19" s="42" t="s">
        <v>13</v>
      </c>
      <c r="D19" s="52"/>
      <c r="E19" s="67">
        <f>SUM(E20:E21)</f>
        <v>330000</v>
      </c>
      <c r="F19" s="76"/>
      <c r="G19" s="70">
        <f t="shared" si="0"/>
        <v>330000</v>
      </c>
    </row>
    <row r="20" spans="1:7" ht="57" customHeight="1">
      <c r="A20" s="38" t="s">
        <v>27</v>
      </c>
      <c r="B20" s="47"/>
      <c r="C20" s="48"/>
      <c r="D20" s="49" t="s">
        <v>12</v>
      </c>
      <c r="E20" s="68">
        <v>131000</v>
      </c>
      <c r="F20" s="68"/>
      <c r="G20" s="69">
        <f>SUM(E20:F20)</f>
        <v>131000</v>
      </c>
    </row>
    <row r="21" spans="1:7" ht="34.5" customHeight="1" thickBot="1">
      <c r="A21" s="31" t="s">
        <v>25</v>
      </c>
      <c r="B21" s="31"/>
      <c r="C21" s="46"/>
      <c r="D21" s="59" t="s">
        <v>42</v>
      </c>
      <c r="E21" s="64">
        <v>199000</v>
      </c>
      <c r="F21" s="64"/>
      <c r="G21" s="66">
        <f>SUM(E21:F21)</f>
        <v>199000</v>
      </c>
    </row>
    <row r="22" spans="1:7" ht="34.5" customHeight="1" thickBot="1">
      <c r="A22" s="86"/>
      <c r="B22" s="41"/>
      <c r="C22" s="42" t="s">
        <v>37</v>
      </c>
      <c r="D22" s="80"/>
      <c r="E22" s="76">
        <v>50000</v>
      </c>
      <c r="F22" s="76"/>
      <c r="G22" s="70">
        <f>SUM(E22:F22)</f>
        <v>50000</v>
      </c>
    </row>
    <row r="23" spans="1:7" ht="34.5" customHeight="1" thickBot="1">
      <c r="A23" s="38" t="s">
        <v>38</v>
      </c>
      <c r="B23" s="38"/>
      <c r="C23" s="85"/>
      <c r="D23" s="87" t="s">
        <v>44</v>
      </c>
      <c r="E23" s="68">
        <v>50000</v>
      </c>
      <c r="F23" s="68"/>
      <c r="G23" s="69">
        <v>50000</v>
      </c>
    </row>
    <row r="24" spans="1:7" ht="32.25" customHeight="1" thickBot="1">
      <c r="A24" s="30"/>
      <c r="B24" s="34"/>
      <c r="C24" s="35" t="s">
        <v>14</v>
      </c>
      <c r="D24" s="43"/>
      <c r="E24" s="67">
        <f>SUM(E25:E28)</f>
        <v>228077</v>
      </c>
      <c r="F24" s="67">
        <f>SUM(F25:F28)</f>
        <v>645000</v>
      </c>
      <c r="G24" s="67">
        <f>SUM(G25:G28)</f>
        <v>873077</v>
      </c>
    </row>
    <row r="25" spans="1:7" ht="28.5">
      <c r="A25" s="37">
        <v>180404</v>
      </c>
      <c r="B25" s="47"/>
      <c r="C25" s="48"/>
      <c r="D25" s="83" t="s">
        <v>40</v>
      </c>
      <c r="E25" s="81">
        <v>65000</v>
      </c>
      <c r="F25" s="81"/>
      <c r="G25" s="69">
        <f aca="true" t="shared" si="1" ref="G25:G33">SUM(E25:F25)</f>
        <v>65000</v>
      </c>
    </row>
    <row r="26" spans="1:7" ht="60" customHeight="1">
      <c r="A26" s="4">
        <v>250404</v>
      </c>
      <c r="B26" s="11"/>
      <c r="C26" s="5"/>
      <c r="D26" s="17" t="s">
        <v>34</v>
      </c>
      <c r="E26" s="73">
        <v>103077</v>
      </c>
      <c r="F26" s="73"/>
      <c r="G26" s="74">
        <f t="shared" si="1"/>
        <v>103077</v>
      </c>
    </row>
    <row r="27" spans="1:7" ht="57" customHeight="1">
      <c r="A27" s="4">
        <v>250404</v>
      </c>
      <c r="B27" s="11"/>
      <c r="C27" s="5"/>
      <c r="D27" s="22" t="s">
        <v>15</v>
      </c>
      <c r="E27" s="73">
        <v>60000</v>
      </c>
      <c r="F27" s="73"/>
      <c r="G27" s="74">
        <f t="shared" si="1"/>
        <v>60000</v>
      </c>
    </row>
    <row r="28" spans="1:7" ht="15" thickBot="1">
      <c r="A28" s="18">
        <v>240604</v>
      </c>
      <c r="B28" s="19"/>
      <c r="C28" s="50"/>
      <c r="D28" s="23" t="s">
        <v>35</v>
      </c>
      <c r="E28" s="88"/>
      <c r="F28" s="88">
        <f>155000+490000</f>
        <v>645000</v>
      </c>
      <c r="G28" s="66">
        <f t="shared" si="1"/>
        <v>645000</v>
      </c>
    </row>
    <row r="29" spans="1:7" ht="29.25" thickBot="1">
      <c r="A29" s="30"/>
      <c r="B29" s="34"/>
      <c r="C29" s="35" t="s">
        <v>16</v>
      </c>
      <c r="D29" s="43"/>
      <c r="E29" s="67">
        <f>SUM(E30)</f>
        <v>518560</v>
      </c>
      <c r="F29" s="76"/>
      <c r="G29" s="70">
        <f t="shared" si="1"/>
        <v>518560</v>
      </c>
    </row>
    <row r="30" spans="1:7" ht="29.25" thickBot="1">
      <c r="A30" s="37">
        <v>130107</v>
      </c>
      <c r="B30" s="47"/>
      <c r="C30" s="48"/>
      <c r="D30" s="16" t="s">
        <v>32</v>
      </c>
      <c r="E30" s="68">
        <v>518560</v>
      </c>
      <c r="F30" s="68"/>
      <c r="G30" s="69">
        <f t="shared" si="1"/>
        <v>518560</v>
      </c>
    </row>
    <row r="31" spans="1:7" ht="29.25" thickBot="1">
      <c r="A31" s="30"/>
      <c r="B31" s="34"/>
      <c r="C31" s="35" t="s">
        <v>17</v>
      </c>
      <c r="D31" s="43"/>
      <c r="E31" s="67">
        <f>SUM(E32:E33)</f>
        <v>475000</v>
      </c>
      <c r="F31" s="76"/>
      <c r="G31" s="67">
        <f>SUM(G32:G33)</f>
        <v>475000</v>
      </c>
    </row>
    <row r="32" spans="1:7" ht="71.25">
      <c r="A32" s="54" t="s">
        <v>30</v>
      </c>
      <c r="B32" s="54"/>
      <c r="C32" s="55"/>
      <c r="D32" s="56" t="s">
        <v>29</v>
      </c>
      <c r="E32" s="77">
        <v>400000</v>
      </c>
      <c r="F32" s="77"/>
      <c r="G32" s="78">
        <f>SUM(E32,F32)</f>
        <v>400000</v>
      </c>
    </row>
    <row r="33" spans="1:7" ht="42" customHeight="1">
      <c r="A33" s="19" t="s">
        <v>26</v>
      </c>
      <c r="B33" s="19"/>
      <c r="C33" s="50"/>
      <c r="D33" s="84" t="s">
        <v>18</v>
      </c>
      <c r="E33" s="82">
        <v>75000</v>
      </c>
      <c r="F33" s="82"/>
      <c r="G33" s="66">
        <f t="shared" si="1"/>
        <v>75000</v>
      </c>
    </row>
    <row r="34" spans="1:7" ht="15" thickBot="1">
      <c r="A34" s="18"/>
      <c r="B34" s="19"/>
      <c r="C34" s="50"/>
      <c r="D34" s="33"/>
      <c r="E34" s="64"/>
      <c r="F34" s="64"/>
      <c r="G34" s="66"/>
    </row>
    <row r="35" spans="1:7" ht="16.5" thickBot="1">
      <c r="A35" s="40"/>
      <c r="B35" s="41"/>
      <c r="C35" s="35" t="s">
        <v>3</v>
      </c>
      <c r="D35" s="51"/>
      <c r="E35" s="79">
        <f>SUM(E8,E11,E13,E19,E22,E24,E29,E31)</f>
        <v>7110917</v>
      </c>
      <c r="F35" s="79">
        <f>SUM(F8,F11,F13,F19,F22,F24,F29,F31)</f>
        <v>645000</v>
      </c>
      <c r="G35" s="79">
        <f>SUM(G8,G11,G13,G19,G22,G24,G29,G31)</f>
        <v>7755917</v>
      </c>
    </row>
    <row r="36" spans="1:7" ht="12.75">
      <c r="A36" s="9"/>
      <c r="B36" s="9"/>
      <c r="C36" s="1"/>
      <c r="D36" s="1"/>
      <c r="E36" s="1"/>
      <c r="F36" s="1"/>
      <c r="G36" s="1"/>
    </row>
    <row r="37" spans="1:7" ht="12.75">
      <c r="A37" s="89" t="s">
        <v>36</v>
      </c>
      <c r="B37" s="89"/>
      <c r="C37" s="89"/>
      <c r="D37" s="89"/>
      <c r="E37" s="89"/>
      <c r="F37" s="89"/>
      <c r="G37" s="89"/>
    </row>
    <row r="38" spans="1:7" ht="12.75">
      <c r="A38" s="90"/>
      <c r="B38" s="90"/>
      <c r="C38" s="15"/>
      <c r="D38" s="15"/>
      <c r="E38" s="15"/>
      <c r="F38" s="15"/>
      <c r="G38" s="15"/>
    </row>
    <row r="44" spans="3:10" ht="22.5">
      <c r="C44" s="91"/>
      <c r="D44" s="92"/>
      <c r="E44" s="92"/>
      <c r="F44" s="92"/>
      <c r="G44" s="92"/>
      <c r="H44" s="92"/>
      <c r="I44" s="92"/>
      <c r="J44" s="92"/>
    </row>
  </sheetData>
  <sheetProtection/>
  <mergeCells count="6">
    <mergeCell ref="C44:J44"/>
    <mergeCell ref="A37:G37"/>
    <mergeCell ref="E4:G4"/>
    <mergeCell ref="A5:G5"/>
    <mergeCell ref="D14:D15"/>
    <mergeCell ref="A38:B38"/>
  </mergeCells>
  <printOptions/>
  <pageMargins left="0.74" right="0.32" top="0.61" bottom="0.58" header="0.66" footer="0.59"/>
  <pageSetup horizontalDpi="600" verticalDpi="600" orientation="landscape" paperSize="9" scale="69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Довольный пользователь Microsoft Office</cp:lastModifiedBy>
  <cp:lastPrinted>2016-11-15T14:31:18Z</cp:lastPrinted>
  <dcterms:created xsi:type="dcterms:W3CDTF">2014-01-17T10:52:16Z</dcterms:created>
  <dcterms:modified xsi:type="dcterms:W3CDTF">2017-02-28T14:57:45Z</dcterms:modified>
  <cp:category/>
  <cp:version/>
  <cp:contentType/>
  <cp:contentStatus/>
</cp:coreProperties>
</file>