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<sst xmlns="http://schemas.openxmlformats.org/spreadsheetml/2006/main" count="65" uniqueCount="65">
  <si>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Код</t>
  </si>
  <si>
    <t>Назва доходів</t>
  </si>
  <si>
    <t>Фактично надійшло</t>
  </si>
  <si>
    <t>% виконання</t>
  </si>
  <si>
    <t>гривень</t>
  </si>
  <si>
    <t>Податок на майно</t>
  </si>
  <si>
    <t>180101-104</t>
  </si>
  <si>
    <t>180105-109</t>
  </si>
  <si>
    <t>Плата з землю</t>
  </si>
  <si>
    <t xml:space="preserve"> Єдиний податок</t>
  </si>
  <si>
    <t xml:space="preserve">  Частина прибутку</t>
  </si>
  <si>
    <t xml:space="preserve">  Адмін.штрафи</t>
  </si>
  <si>
    <t xml:space="preserve">  Концесійні платежі</t>
  </si>
  <si>
    <t xml:space="preserve">  Інші надходження</t>
  </si>
  <si>
    <t xml:space="preserve">  Реалізація безхазяйного майна</t>
  </si>
  <si>
    <t>Державне мито</t>
  </si>
  <si>
    <t>Податок на доходи фізичних осіб (60%)</t>
  </si>
  <si>
    <t>Податок на прибуток підпр. комун. власності</t>
  </si>
  <si>
    <t>Акцизний податок з реалізації підакцизних товарів</t>
  </si>
  <si>
    <t>Рентна плата за спец.використання лісових ресурсів</t>
  </si>
  <si>
    <t>Податок на нерухоме майно, відмінне від зем.ділянки</t>
  </si>
  <si>
    <t xml:space="preserve">  Штрафи за порушення законодавства про патентування</t>
  </si>
  <si>
    <t xml:space="preserve">  Плата за оренду комунального майна</t>
  </si>
  <si>
    <t xml:space="preserve"> Плата за надання інших адміністративних послуг</t>
  </si>
  <si>
    <t>Збір за провадж.деяких видів підпр.діяльн.до 1.01.2015р</t>
  </si>
  <si>
    <t xml:space="preserve">Базова дотація </t>
  </si>
  <si>
    <t>Освітня субвенція</t>
  </si>
  <si>
    <t>Медична мубвенція</t>
  </si>
  <si>
    <t>Всього загальний фонд</t>
  </si>
  <si>
    <t>Субвенції всього, в тому числі:</t>
  </si>
  <si>
    <t xml:space="preserve"> на допомогу сім"ям з дітьми... </t>
  </si>
  <si>
    <t>на надання пільг та житлових субсидій…</t>
  </si>
  <si>
    <t>на надання пільг з придбання палива і скрапленого газу…</t>
  </si>
  <si>
    <t>Інші субвенції</t>
  </si>
  <si>
    <t>на дітей-сиріт, дит.будинки сімейного типу…</t>
  </si>
  <si>
    <t>Разом загальний фонд</t>
  </si>
  <si>
    <t>Цільові фонди</t>
  </si>
  <si>
    <t>Бюджет розвитку</t>
  </si>
  <si>
    <t>Відчуження майна</t>
  </si>
  <si>
    <t>Продаж землі</t>
  </si>
  <si>
    <t>Грошові стягнення за шкоду НПС</t>
  </si>
  <si>
    <t>Інші надходження до фондів охорони НПС</t>
  </si>
  <si>
    <t>Власні надходження бюджетних установ</t>
  </si>
  <si>
    <t>Разом бюджет</t>
  </si>
  <si>
    <t>Разом спеціальний фонд</t>
  </si>
  <si>
    <t>Надходження  коштів пайової участі…</t>
  </si>
  <si>
    <t>Затверджено міськрадою                 на 2016 рік                       ( бюджет)</t>
  </si>
  <si>
    <t>Затверджено міськрадою               на 2016 рік  з урахуванням змін</t>
  </si>
  <si>
    <t>180110-111</t>
  </si>
  <si>
    <t>Транспортний податок</t>
  </si>
  <si>
    <t>Туристичний збір</t>
  </si>
  <si>
    <t>Плата за надання адміністративних послуг</t>
  </si>
  <si>
    <t>Плата за держ.реєстр.юр.і.фіз. осіб - підприємців...</t>
  </si>
  <si>
    <t xml:space="preserve"> Екологічний податок</t>
  </si>
  <si>
    <t>Стабілізаційна дотація</t>
  </si>
  <si>
    <t>Таблиця 1</t>
  </si>
  <si>
    <t>Дивіденди, нарах. на акції (частки, паї) госп.товариств…</t>
  </si>
  <si>
    <t>Плата за скорочення термінів надання послуг…</t>
  </si>
  <si>
    <t xml:space="preserve">на соц.-економічний розвиток окремих територій </t>
  </si>
  <si>
    <t>за рах. залишку коштів освітньої субвенції</t>
  </si>
  <si>
    <t xml:space="preserve"> Плата за розміщення тимчасово вільних коштів</t>
  </si>
  <si>
    <t xml:space="preserve">  Штрафи за поруш.законодавства про патент. Алк.</t>
  </si>
  <si>
    <t>на будівництво (придбання) житла…</t>
  </si>
  <si>
    <t xml:space="preserve">               Виконання доходної частини бюджету міста Біла Церква за  2016 рік</t>
  </si>
  <si>
    <t>Плата за держ.реєстрацію речових прав…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</si>
</sst>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"/>
  </numFmts>
  <fonts count="2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4" fillId="4" borderId="10" xfId="0" applyFont="1" applyFill="1" applyBorder="1" applyAlignment="1">
      <alignment/>
    </xf>
    <xf numFmtId="3" fontId="4" fillId="4" borderId="12" xfId="0" applyNumberFormat="1" applyFont="1" applyFill="1" applyBorder="1" applyAlignment="1">
      <alignment/>
    </xf>
    <xf numFmtId="3" fontId="4" fillId="4" borderId="13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4" borderId="10" xfId="0" applyFont="1" applyFill="1" applyBorder="1" applyAlignment="1">
      <alignment/>
    </xf>
    <xf numFmtId="3" fontId="4" fillId="4" borderId="12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3" fontId="3" fillId="24" borderId="12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0" fontId="3" fillId="24" borderId="11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 horizontal="center"/>
    </xf>
    <xf numFmtId="3" fontId="4" fillId="4" borderId="13" xfId="0" applyNumberFormat="1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0" fontId="4" fillId="4" borderId="20" xfId="0" applyFont="1" applyFill="1" applyBorder="1" applyAlignment="1">
      <alignment/>
    </xf>
    <xf numFmtId="3" fontId="4" fillId="4" borderId="22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4" fillId="4" borderId="15" xfId="0" applyFont="1" applyFill="1" applyBorder="1" applyAlignment="1">
      <alignment/>
    </xf>
    <xf numFmtId="0" fontId="0" fillId="0" borderId="25" xfId="0" applyBorder="1" applyAlignment="1">
      <alignment/>
    </xf>
    <xf numFmtId="0" fontId="3" fillId="0" borderId="18" xfId="0" applyFont="1" applyBorder="1" applyAlignment="1">
      <alignment/>
    </xf>
    <xf numFmtId="0" fontId="4" fillId="4" borderId="14" xfId="0" applyFont="1" applyFill="1" applyBorder="1" applyAlignment="1">
      <alignment/>
    </xf>
    <xf numFmtId="3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4" fillId="4" borderId="11" xfId="0" applyFont="1" applyFill="1" applyBorder="1" applyAlignment="1">
      <alignment horizontal="left"/>
    </xf>
    <xf numFmtId="0" fontId="6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4" fillId="4" borderId="22" xfId="0" applyNumberFormat="1" applyFont="1" applyFill="1" applyBorder="1" applyAlignment="1">
      <alignment horizontal="right"/>
    </xf>
    <xf numFmtId="3" fontId="3" fillId="0" borderId="29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4" fillId="4" borderId="14" xfId="0" applyNumberFormat="1" applyFont="1" applyFill="1" applyBorder="1" applyAlignment="1">
      <alignment horizontal="right"/>
    </xf>
    <xf numFmtId="3" fontId="3" fillId="0" borderId="27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0" fontId="7" fillId="0" borderId="0" xfId="0" applyFont="1" applyAlignment="1">
      <alignment/>
    </xf>
    <xf numFmtId="3" fontId="5" fillId="4" borderId="18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3" fontId="4" fillId="4" borderId="12" xfId="0" applyNumberFormat="1" applyFont="1" applyFill="1" applyBorder="1" applyAlignment="1">
      <alignment horizontal="right"/>
    </xf>
    <xf numFmtId="0" fontId="2" fillId="0" borderId="33" xfId="0" applyFont="1" applyBorder="1" applyAlignment="1">
      <alignment/>
    </xf>
    <xf numFmtId="0" fontId="4" fillId="4" borderId="34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4" borderId="18" xfId="0" applyNumberFormat="1" applyFont="1" applyFill="1" applyBorder="1" applyAlignment="1">
      <alignment/>
    </xf>
    <xf numFmtId="173" fontId="4" fillId="4" borderId="11" xfId="0" applyNumberFormat="1" applyFont="1" applyFill="1" applyBorder="1" applyAlignment="1">
      <alignment/>
    </xf>
    <xf numFmtId="3" fontId="4" fillId="4" borderId="10" xfId="0" applyNumberFormat="1" applyFont="1" applyFill="1" applyBorder="1" applyAlignment="1">
      <alignment/>
    </xf>
    <xf numFmtId="3" fontId="3" fillId="24" borderId="10" xfId="0" applyNumberFormat="1" applyFont="1" applyFill="1" applyBorder="1" applyAlignment="1">
      <alignment/>
    </xf>
    <xf numFmtId="3" fontId="4" fillId="4" borderId="14" xfId="0" applyNumberFormat="1" applyFont="1" applyFill="1" applyBorder="1" applyAlignment="1">
      <alignment/>
    </xf>
    <xf numFmtId="173" fontId="4" fillId="4" borderId="15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173" fontId="5" fillId="0" borderId="11" xfId="0" applyNumberFormat="1" applyFont="1" applyBorder="1" applyAlignment="1">
      <alignment/>
    </xf>
    <xf numFmtId="173" fontId="5" fillId="0" borderId="26" xfId="0" applyNumberFormat="1" applyFont="1" applyBorder="1" applyAlignment="1">
      <alignment/>
    </xf>
    <xf numFmtId="173" fontId="3" fillId="0" borderId="24" xfId="0" applyNumberFormat="1" applyFont="1" applyBorder="1" applyAlignment="1">
      <alignment/>
    </xf>
    <xf numFmtId="173" fontId="5" fillId="0" borderId="28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4" xfId="0" applyFont="1" applyBorder="1" applyAlignment="1">
      <alignment/>
    </xf>
    <xf numFmtId="3" fontId="4" fillId="4" borderId="10" xfId="0" applyNumberFormat="1" applyFont="1" applyFill="1" applyBorder="1" applyAlignment="1">
      <alignment horizontal="right"/>
    </xf>
    <xf numFmtId="173" fontId="3" fillId="0" borderId="28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F68" sqref="F68"/>
    </sheetView>
  </sheetViews>
  <sheetFormatPr defaultColWidth="9.00390625" defaultRowHeight="12.75"/>
  <cols>
    <col min="1" max="1" width="10.625" style="0" customWidth="1"/>
    <col min="2" max="2" width="50.875" style="0" customWidth="1"/>
    <col min="3" max="3" width="13.75390625" style="0" customWidth="1"/>
    <col min="4" max="4" width="14.875" style="0" customWidth="1"/>
    <col min="5" max="5" width="13.875" style="0" customWidth="1"/>
    <col min="6" max="6" width="11.125" style="0" customWidth="1"/>
    <col min="7" max="7" width="8.375" style="0" customWidth="1"/>
    <col min="8" max="8" width="11.125" style="0" bestFit="1" customWidth="1"/>
    <col min="9" max="9" width="9.25390625" style="0" customWidth="1"/>
  </cols>
  <sheetData>
    <row r="1" spans="1:6" ht="15">
      <c r="A1" s="67"/>
      <c r="B1" s="67"/>
      <c r="C1" s="67"/>
      <c r="D1" s="67"/>
      <c r="F1" s="67" t="s">
        <v>55</v>
      </c>
    </row>
    <row r="3" spans="1:6" ht="12.75">
      <c r="A3" s="101" t="s">
        <v>63</v>
      </c>
      <c r="B3" s="101"/>
      <c r="C3" s="101"/>
      <c r="D3" s="101"/>
      <c r="E3" s="101"/>
      <c r="F3" s="101"/>
    </row>
    <row r="4" spans="1:6" ht="13.5" thickBot="1">
      <c r="A4" s="1"/>
      <c r="B4" s="1"/>
      <c r="C4" s="1"/>
      <c r="D4" s="1"/>
      <c r="E4" s="1"/>
      <c r="F4" t="s">
        <v>4</v>
      </c>
    </row>
    <row r="5" spans="1:6" ht="12.75" customHeight="1">
      <c r="A5" s="111" t="s">
        <v>0</v>
      </c>
      <c r="B5" s="114" t="s">
        <v>1</v>
      </c>
      <c r="C5" s="102" t="s">
        <v>46</v>
      </c>
      <c r="D5" s="104" t="s">
        <v>47</v>
      </c>
      <c r="E5" s="109" t="s">
        <v>2</v>
      </c>
      <c r="F5" s="107" t="s">
        <v>3</v>
      </c>
    </row>
    <row r="6" spans="1:6" ht="12.75" customHeight="1">
      <c r="A6" s="112"/>
      <c r="B6" s="115"/>
      <c r="C6" s="103"/>
      <c r="D6" s="105"/>
      <c r="E6" s="110"/>
      <c r="F6" s="108"/>
    </row>
    <row r="7" spans="1:6" ht="12.75">
      <c r="A7" s="112"/>
      <c r="B7" s="115"/>
      <c r="C7" s="103"/>
      <c r="D7" s="105"/>
      <c r="E7" s="110"/>
      <c r="F7" s="108"/>
    </row>
    <row r="8" spans="1:6" ht="17.25" customHeight="1" thickBot="1">
      <c r="A8" s="113"/>
      <c r="B8" s="116"/>
      <c r="C8" s="103"/>
      <c r="D8" s="106"/>
      <c r="E8" s="110"/>
      <c r="F8" s="108"/>
    </row>
    <row r="9" spans="1:6" ht="17.25" customHeight="1">
      <c r="A9" s="35">
        <v>11010000</v>
      </c>
      <c r="B9" s="36" t="s">
        <v>16</v>
      </c>
      <c r="C9" s="74">
        <v>240000000</v>
      </c>
      <c r="D9" s="32">
        <v>268957512</v>
      </c>
      <c r="E9" s="32">
        <v>286910693</v>
      </c>
      <c r="F9" s="92">
        <f>E9/D9*100</f>
        <v>106.67509929969906</v>
      </c>
    </row>
    <row r="10" spans="1:6" ht="17.25" customHeight="1">
      <c r="A10" s="24">
        <v>22090000</v>
      </c>
      <c r="B10" s="27" t="s">
        <v>15</v>
      </c>
      <c r="C10" s="75">
        <v>1700000</v>
      </c>
      <c r="D10" s="18">
        <v>1700000</v>
      </c>
      <c r="E10" s="19">
        <v>1309439</v>
      </c>
      <c r="F10" s="89">
        <f aca="true" t="shared" si="0" ref="F10:F61">E10/D10*100</f>
        <v>77.02582352941177</v>
      </c>
    </row>
    <row r="11" spans="1:6" ht="17.25" customHeight="1">
      <c r="A11" s="23">
        <v>11020201</v>
      </c>
      <c r="B11" s="3" t="s">
        <v>17</v>
      </c>
      <c r="C11" s="76">
        <v>1200000</v>
      </c>
      <c r="D11" s="4">
        <v>1600000</v>
      </c>
      <c r="E11" s="5">
        <v>1808764</v>
      </c>
      <c r="F11" s="89">
        <f t="shared" si="0"/>
        <v>113.04775000000001</v>
      </c>
    </row>
    <row r="12" spans="1:6" ht="17.25" customHeight="1">
      <c r="A12" s="23">
        <v>14040000</v>
      </c>
      <c r="B12" s="3" t="s">
        <v>18</v>
      </c>
      <c r="C12" s="76">
        <v>65800000</v>
      </c>
      <c r="D12" s="4">
        <v>71112179</v>
      </c>
      <c r="E12" s="5">
        <v>75340168</v>
      </c>
      <c r="F12" s="89">
        <f t="shared" si="0"/>
        <v>105.94552024625767</v>
      </c>
    </row>
    <row r="13" spans="1:6" ht="17.25" customHeight="1">
      <c r="A13" s="25">
        <v>13010200</v>
      </c>
      <c r="B13" s="37" t="s">
        <v>19</v>
      </c>
      <c r="C13" s="76">
        <v>1900</v>
      </c>
      <c r="D13" s="4">
        <v>3143</v>
      </c>
      <c r="E13" s="5">
        <v>3343</v>
      </c>
      <c r="F13" s="89">
        <f t="shared" si="0"/>
        <v>106.36334712058544</v>
      </c>
    </row>
    <row r="14" spans="1:6" ht="17.25" customHeight="1">
      <c r="A14" s="30">
        <v>18010000</v>
      </c>
      <c r="B14" s="41" t="s">
        <v>5</v>
      </c>
      <c r="C14" s="77">
        <f>SUM(C15:C17)</f>
        <v>38300000</v>
      </c>
      <c r="D14" s="11">
        <f>SUM(D15:D17)</f>
        <v>55216147</v>
      </c>
      <c r="E14" s="11">
        <f>SUM(E15:E17)</f>
        <v>59279952</v>
      </c>
      <c r="F14" s="89">
        <f t="shared" si="0"/>
        <v>107.35981270116513</v>
      </c>
    </row>
    <row r="15" spans="1:6" ht="17.25" customHeight="1">
      <c r="A15" s="12" t="s">
        <v>6</v>
      </c>
      <c r="B15" s="38" t="s">
        <v>20</v>
      </c>
      <c r="C15" s="78">
        <v>2400000</v>
      </c>
      <c r="D15" s="13">
        <v>5512802</v>
      </c>
      <c r="E15" s="31">
        <v>7904102</v>
      </c>
      <c r="F15" s="79">
        <f t="shared" si="0"/>
        <v>143.3772154341839</v>
      </c>
    </row>
    <row r="16" spans="1:6" ht="17.25" customHeight="1">
      <c r="A16" s="6" t="s">
        <v>7</v>
      </c>
      <c r="B16" s="39" t="s">
        <v>8</v>
      </c>
      <c r="C16" s="80">
        <v>33900000</v>
      </c>
      <c r="D16" s="7">
        <v>47503345</v>
      </c>
      <c r="E16" s="8">
        <v>49888578</v>
      </c>
      <c r="F16" s="79">
        <f t="shared" si="0"/>
        <v>105.02118956044042</v>
      </c>
    </row>
    <row r="17" spans="1:6" ht="17.25" customHeight="1">
      <c r="A17" s="6" t="s">
        <v>48</v>
      </c>
      <c r="B17" s="39" t="s">
        <v>49</v>
      </c>
      <c r="C17" s="80">
        <v>2000000</v>
      </c>
      <c r="D17" s="7">
        <v>2200000</v>
      </c>
      <c r="E17" s="8">
        <v>1487272</v>
      </c>
      <c r="F17" s="79">
        <f t="shared" si="0"/>
        <v>67.60327272727272</v>
      </c>
    </row>
    <row r="18" spans="1:6" ht="17.25" customHeight="1">
      <c r="A18" s="26">
        <v>18030000</v>
      </c>
      <c r="B18" s="27" t="s">
        <v>50</v>
      </c>
      <c r="C18" s="75">
        <v>5000</v>
      </c>
      <c r="D18" s="18">
        <v>9132</v>
      </c>
      <c r="E18" s="19">
        <v>30548</v>
      </c>
      <c r="F18" s="89">
        <f t="shared" si="0"/>
        <v>334.51598773543583</v>
      </c>
    </row>
    <row r="19" spans="1:6" ht="17.25" customHeight="1">
      <c r="A19" s="40">
        <v>18050000</v>
      </c>
      <c r="B19" s="41" t="s">
        <v>9</v>
      </c>
      <c r="C19" s="77">
        <v>59000000</v>
      </c>
      <c r="D19" s="11">
        <v>72711641</v>
      </c>
      <c r="E19" s="11">
        <v>82787262</v>
      </c>
      <c r="F19" s="89">
        <f t="shared" si="0"/>
        <v>113.85695723742502</v>
      </c>
    </row>
    <row r="20" spans="1:6" ht="17.25" customHeight="1">
      <c r="A20" s="26">
        <v>21010300</v>
      </c>
      <c r="B20" s="27" t="s">
        <v>10</v>
      </c>
      <c r="C20" s="75">
        <v>500000</v>
      </c>
      <c r="D20" s="18">
        <v>500000</v>
      </c>
      <c r="E20" s="18">
        <v>590049</v>
      </c>
      <c r="F20" s="89">
        <f t="shared" si="0"/>
        <v>118.00980000000001</v>
      </c>
    </row>
    <row r="21" spans="1:6" ht="17.25" customHeight="1">
      <c r="A21" s="26">
        <v>21050000</v>
      </c>
      <c r="B21" s="27" t="s">
        <v>60</v>
      </c>
      <c r="C21" s="75"/>
      <c r="D21" s="18">
        <v>365164</v>
      </c>
      <c r="E21" s="18">
        <v>7242418</v>
      </c>
      <c r="F21" s="89">
        <f t="shared" si="0"/>
        <v>1983.3329682005892</v>
      </c>
    </row>
    <row r="22" spans="1:6" ht="17.25" customHeight="1">
      <c r="A22" s="26">
        <v>21080900</v>
      </c>
      <c r="B22" s="27" t="s">
        <v>21</v>
      </c>
      <c r="C22" s="75">
        <v>5000</v>
      </c>
      <c r="D22" s="18">
        <v>5000</v>
      </c>
      <c r="E22" s="18">
        <v>3074</v>
      </c>
      <c r="F22" s="89">
        <f t="shared" si="0"/>
        <v>61.480000000000004</v>
      </c>
    </row>
    <row r="23" spans="1:6" ht="17.25" customHeight="1">
      <c r="A23" s="26">
        <v>21081100</v>
      </c>
      <c r="B23" s="27" t="s">
        <v>11</v>
      </c>
      <c r="C23" s="75">
        <v>66500</v>
      </c>
      <c r="D23" s="18">
        <v>93083</v>
      </c>
      <c r="E23" s="18">
        <v>259124</v>
      </c>
      <c r="F23" s="89">
        <f t="shared" si="0"/>
        <v>278.3795107592149</v>
      </c>
    </row>
    <row r="24" spans="1:6" ht="17.25" customHeight="1">
      <c r="A24" s="26">
        <v>21081500</v>
      </c>
      <c r="B24" s="27" t="s">
        <v>61</v>
      </c>
      <c r="C24" s="75"/>
      <c r="D24" s="18"/>
      <c r="E24" s="18">
        <v>102431</v>
      </c>
      <c r="F24" s="89"/>
    </row>
    <row r="25" spans="1:6" ht="17.25" customHeight="1">
      <c r="A25" s="26">
        <v>22010000</v>
      </c>
      <c r="B25" s="27" t="s">
        <v>51</v>
      </c>
      <c r="C25" s="75">
        <v>3900000</v>
      </c>
      <c r="D25" s="18">
        <f>SUM(D26:D29)</f>
        <v>5019022</v>
      </c>
      <c r="E25" s="18">
        <f>SUM(E26:E29)</f>
        <v>6386305</v>
      </c>
      <c r="F25" s="89">
        <f t="shared" si="0"/>
        <v>127.24202045737198</v>
      </c>
    </row>
    <row r="26" spans="1:6" ht="17.25" customHeight="1">
      <c r="A26" s="12">
        <v>22010300</v>
      </c>
      <c r="B26" s="38" t="s">
        <v>52</v>
      </c>
      <c r="C26" s="47"/>
      <c r="D26" s="13">
        <v>70886</v>
      </c>
      <c r="E26" s="13">
        <v>329885</v>
      </c>
      <c r="F26" s="79">
        <f t="shared" si="0"/>
        <v>465.3739807578365</v>
      </c>
    </row>
    <row r="27" spans="1:6" ht="17.25" customHeight="1">
      <c r="A27" s="12">
        <v>22012500</v>
      </c>
      <c r="B27" s="38" t="s">
        <v>23</v>
      </c>
      <c r="C27" s="47">
        <v>3900000</v>
      </c>
      <c r="D27" s="13">
        <v>4880689</v>
      </c>
      <c r="E27" s="13">
        <v>5761662</v>
      </c>
      <c r="F27" s="79">
        <f t="shared" si="0"/>
        <v>118.05017693198646</v>
      </c>
    </row>
    <row r="28" spans="1:6" ht="17.25" customHeight="1">
      <c r="A28" s="12">
        <v>22012600</v>
      </c>
      <c r="B28" s="38" t="s">
        <v>64</v>
      </c>
      <c r="C28" s="47"/>
      <c r="D28" s="13">
        <v>61927</v>
      </c>
      <c r="E28" s="13">
        <v>285098</v>
      </c>
      <c r="F28" s="79">
        <f t="shared" si="0"/>
        <v>460.37754129862583</v>
      </c>
    </row>
    <row r="29" spans="1:6" ht="17.25" customHeight="1">
      <c r="A29" s="12">
        <v>22012900</v>
      </c>
      <c r="B29" s="38" t="s">
        <v>57</v>
      </c>
      <c r="C29" s="47"/>
      <c r="D29" s="13">
        <v>5520</v>
      </c>
      <c r="E29" s="13">
        <v>9660</v>
      </c>
      <c r="F29" s="79">
        <f t="shared" si="0"/>
        <v>175</v>
      </c>
    </row>
    <row r="30" spans="1:6" ht="17.25" customHeight="1">
      <c r="A30" s="26">
        <v>22080400</v>
      </c>
      <c r="B30" s="27" t="s">
        <v>22</v>
      </c>
      <c r="C30" s="75">
        <v>3000000</v>
      </c>
      <c r="D30" s="18">
        <v>3603994</v>
      </c>
      <c r="E30" s="18">
        <v>4395295</v>
      </c>
      <c r="F30" s="89">
        <f t="shared" si="0"/>
        <v>121.9562241224597</v>
      </c>
    </row>
    <row r="31" spans="1:6" ht="17.25" customHeight="1">
      <c r="A31" s="14">
        <v>24160100</v>
      </c>
      <c r="B31" s="17" t="s">
        <v>12</v>
      </c>
      <c r="C31" s="81">
        <v>3000000</v>
      </c>
      <c r="D31" s="15">
        <v>3473771</v>
      </c>
      <c r="E31" s="15">
        <v>3304842</v>
      </c>
      <c r="F31" s="89">
        <f t="shared" si="0"/>
        <v>95.13701392521268</v>
      </c>
    </row>
    <row r="32" spans="1:6" ht="17.25" customHeight="1">
      <c r="A32" s="2">
        <v>24060300</v>
      </c>
      <c r="B32" s="3" t="s">
        <v>13</v>
      </c>
      <c r="C32" s="76">
        <v>100000</v>
      </c>
      <c r="D32" s="4">
        <v>100000</v>
      </c>
      <c r="E32" s="4">
        <v>198168</v>
      </c>
      <c r="F32" s="89">
        <f t="shared" si="0"/>
        <v>198.168</v>
      </c>
    </row>
    <row r="33" spans="1:6" ht="17.25" customHeight="1">
      <c r="A33" s="2">
        <v>31010200</v>
      </c>
      <c r="B33" s="3" t="s">
        <v>14</v>
      </c>
      <c r="C33" s="76">
        <v>20000</v>
      </c>
      <c r="D33" s="4">
        <v>20000</v>
      </c>
      <c r="E33" s="4">
        <v>53206</v>
      </c>
      <c r="F33" s="89">
        <f t="shared" si="0"/>
        <v>266.03</v>
      </c>
    </row>
    <row r="34" spans="1:6" ht="17.25" customHeight="1">
      <c r="A34" s="9">
        <v>18040000</v>
      </c>
      <c r="B34" s="10" t="s">
        <v>24</v>
      </c>
      <c r="C34" s="76"/>
      <c r="D34" s="4"/>
      <c r="E34" s="4">
        <v>-95702</v>
      </c>
      <c r="F34" s="89"/>
    </row>
    <row r="35" spans="1:7" ht="17.25" customHeight="1">
      <c r="A35" s="29"/>
      <c r="B35" s="42" t="s">
        <v>28</v>
      </c>
      <c r="C35" s="86">
        <f>SUM(C9:C14,C18:C25,C30:C34)</f>
        <v>416598400</v>
      </c>
      <c r="D35" s="87">
        <f>SUM(D9:D14,D18:D25,D30:D34)</f>
        <v>484489788</v>
      </c>
      <c r="E35" s="87">
        <f>SUM(E9:E14,E18:E25,E30:E34)</f>
        <v>529909379</v>
      </c>
      <c r="F35" s="90">
        <f t="shared" si="0"/>
        <v>109.37472618101911</v>
      </c>
      <c r="G35" s="21"/>
    </row>
    <row r="36" spans="1:6" ht="17.25" customHeight="1">
      <c r="A36" s="56">
        <v>41020100</v>
      </c>
      <c r="B36" s="57" t="s">
        <v>25</v>
      </c>
      <c r="C36" s="75">
        <v>5271000</v>
      </c>
      <c r="D36" s="18">
        <v>5271000</v>
      </c>
      <c r="E36" s="18">
        <v>5271000</v>
      </c>
      <c r="F36" s="89">
        <f t="shared" si="0"/>
        <v>100</v>
      </c>
    </row>
    <row r="37" spans="1:6" ht="17.25" customHeight="1">
      <c r="A37" s="56">
        <v>41020600</v>
      </c>
      <c r="B37" s="57" t="s">
        <v>54</v>
      </c>
      <c r="C37" s="75"/>
      <c r="D37" s="18">
        <v>2535500</v>
      </c>
      <c r="E37" s="18">
        <v>2535500</v>
      </c>
      <c r="F37" s="89">
        <f t="shared" si="0"/>
        <v>100</v>
      </c>
    </row>
    <row r="38" spans="1:6" ht="17.25" customHeight="1">
      <c r="A38" s="29"/>
      <c r="B38" s="55" t="s">
        <v>29</v>
      </c>
      <c r="C38" s="77">
        <f>SUM(C39:C47)</f>
        <v>705968900</v>
      </c>
      <c r="D38" s="4">
        <f>SUM(D39:D48)</f>
        <v>790783536</v>
      </c>
      <c r="E38" s="4">
        <f>SUM(E39:E48)</f>
        <v>789685422</v>
      </c>
      <c r="F38" s="89">
        <f t="shared" si="0"/>
        <v>99.86113595566816</v>
      </c>
    </row>
    <row r="39" spans="1:6" ht="17.25" customHeight="1">
      <c r="A39" s="33">
        <v>41033900</v>
      </c>
      <c r="B39" s="43" t="s">
        <v>26</v>
      </c>
      <c r="C39" s="47">
        <v>149576500</v>
      </c>
      <c r="D39" s="13">
        <v>150650000</v>
      </c>
      <c r="E39" s="13">
        <v>150650000</v>
      </c>
      <c r="F39" s="79">
        <f t="shared" si="0"/>
        <v>100</v>
      </c>
    </row>
    <row r="40" spans="1:6" ht="17.25" customHeight="1">
      <c r="A40" s="33">
        <v>41034200</v>
      </c>
      <c r="B40" s="43" t="s">
        <v>27</v>
      </c>
      <c r="C40" s="47">
        <v>136583900</v>
      </c>
      <c r="D40" s="13">
        <v>140917500</v>
      </c>
      <c r="E40" s="13">
        <v>140917500</v>
      </c>
      <c r="F40" s="79">
        <f t="shared" si="0"/>
        <v>100</v>
      </c>
    </row>
    <row r="41" spans="1:6" ht="17.25" customHeight="1">
      <c r="A41" s="33">
        <v>41030600</v>
      </c>
      <c r="B41" s="43" t="s">
        <v>30</v>
      </c>
      <c r="C41" s="47">
        <v>171194500</v>
      </c>
      <c r="D41" s="13">
        <v>183467400</v>
      </c>
      <c r="E41" s="13">
        <v>182744347</v>
      </c>
      <c r="F41" s="79">
        <f t="shared" si="0"/>
        <v>99.60589565230661</v>
      </c>
    </row>
    <row r="42" spans="1:6" ht="17.25" customHeight="1">
      <c r="A42" s="33">
        <v>41030800</v>
      </c>
      <c r="B42" s="43" t="s">
        <v>31</v>
      </c>
      <c r="C42" s="47">
        <v>245365400</v>
      </c>
      <c r="D42" s="13">
        <v>297812900</v>
      </c>
      <c r="E42" s="13">
        <v>297812900</v>
      </c>
      <c r="F42" s="79">
        <f t="shared" si="0"/>
        <v>100</v>
      </c>
    </row>
    <row r="43" spans="1:8" ht="17.25" customHeight="1">
      <c r="A43" s="33">
        <v>41031000</v>
      </c>
      <c r="B43" s="43" t="s">
        <v>32</v>
      </c>
      <c r="C43" s="47">
        <v>20000</v>
      </c>
      <c r="D43" s="13">
        <v>44000</v>
      </c>
      <c r="E43" s="13">
        <v>44000</v>
      </c>
      <c r="F43" s="79">
        <f t="shared" si="0"/>
        <v>100</v>
      </c>
      <c r="H43" s="21"/>
    </row>
    <row r="44" spans="1:6" ht="17.25" customHeight="1">
      <c r="A44" s="33">
        <v>41034500</v>
      </c>
      <c r="B44" s="43" t="s">
        <v>58</v>
      </c>
      <c r="C44" s="47"/>
      <c r="D44" s="13">
        <v>5300000</v>
      </c>
      <c r="E44" s="13">
        <v>5299999</v>
      </c>
      <c r="F44" s="79">
        <f t="shared" si="0"/>
        <v>99.99998113207548</v>
      </c>
    </row>
    <row r="45" spans="1:6" ht="17.25" customHeight="1">
      <c r="A45" s="33">
        <v>41035000</v>
      </c>
      <c r="B45" s="43" t="s">
        <v>33</v>
      </c>
      <c r="C45" s="47">
        <v>2458600</v>
      </c>
      <c r="D45" s="13">
        <v>4098900</v>
      </c>
      <c r="E45" s="13">
        <v>4098571</v>
      </c>
      <c r="F45" s="79">
        <f t="shared" si="0"/>
        <v>99.99197345629315</v>
      </c>
    </row>
    <row r="46" spans="1:6" ht="17.25" customHeight="1">
      <c r="A46" s="33">
        <v>41035200</v>
      </c>
      <c r="B46" s="43" t="s">
        <v>59</v>
      </c>
      <c r="C46" s="82"/>
      <c r="D46" s="34">
        <v>277700</v>
      </c>
      <c r="E46" s="34">
        <v>277700</v>
      </c>
      <c r="F46" s="79">
        <f t="shared" si="0"/>
        <v>100</v>
      </c>
    </row>
    <row r="47" spans="1:6" ht="17.25" customHeight="1">
      <c r="A47" s="33">
        <v>41035800</v>
      </c>
      <c r="B47" s="43" t="s">
        <v>34</v>
      </c>
      <c r="C47" s="82">
        <v>770000</v>
      </c>
      <c r="D47" s="34">
        <v>970000</v>
      </c>
      <c r="E47" s="34">
        <v>595269</v>
      </c>
      <c r="F47" s="79">
        <f t="shared" si="0"/>
        <v>61.36793814432989</v>
      </c>
    </row>
    <row r="48" spans="1:6" ht="17.25" customHeight="1" thickBot="1">
      <c r="A48" s="72">
        <v>41036100</v>
      </c>
      <c r="B48" s="73" t="s">
        <v>62</v>
      </c>
      <c r="C48" s="82"/>
      <c r="D48" s="34">
        <v>7245136</v>
      </c>
      <c r="E48" s="34">
        <v>7245136</v>
      </c>
      <c r="F48" s="83">
        <f t="shared" si="0"/>
        <v>100</v>
      </c>
    </row>
    <row r="49" spans="1:6" ht="17.25" customHeight="1" thickBot="1">
      <c r="A49" s="53"/>
      <c r="B49" s="71" t="s">
        <v>35</v>
      </c>
      <c r="C49" s="88">
        <f>SUM(C35:C38)</f>
        <v>1127838300</v>
      </c>
      <c r="D49" s="94">
        <f>SUM(D35:D38)</f>
        <v>1283079824</v>
      </c>
      <c r="E49" s="94">
        <f>SUM(E35:E38)</f>
        <v>1327401301</v>
      </c>
      <c r="F49" s="91">
        <f t="shared" si="0"/>
        <v>103.45430394671999</v>
      </c>
    </row>
    <row r="50" spans="1:7" ht="17.25" customHeight="1">
      <c r="A50" s="97">
        <v>19010000</v>
      </c>
      <c r="B50" s="98" t="s">
        <v>53</v>
      </c>
      <c r="C50" s="74">
        <v>490000</v>
      </c>
      <c r="D50" s="32">
        <v>990000</v>
      </c>
      <c r="E50" s="32">
        <v>2530783</v>
      </c>
      <c r="F50" s="92">
        <f t="shared" si="0"/>
        <v>255.6346464646465</v>
      </c>
      <c r="G50" s="21"/>
    </row>
    <row r="51" spans="1:6" ht="17.25" customHeight="1">
      <c r="A51" s="63">
        <v>24061600</v>
      </c>
      <c r="B51" s="64" t="s">
        <v>41</v>
      </c>
      <c r="C51" s="65">
        <v>150000</v>
      </c>
      <c r="D51" s="66">
        <v>350000</v>
      </c>
      <c r="E51" s="66">
        <v>415164</v>
      </c>
      <c r="F51" s="89">
        <f t="shared" si="0"/>
        <v>118.61828571428572</v>
      </c>
    </row>
    <row r="52" spans="1:6" ht="17.25" customHeight="1">
      <c r="A52" s="45">
        <v>24062100</v>
      </c>
      <c r="B52" s="49" t="s">
        <v>40</v>
      </c>
      <c r="C52" s="60">
        <v>5000</v>
      </c>
      <c r="D52" s="11">
        <v>5000</v>
      </c>
      <c r="E52" s="16">
        <v>6363</v>
      </c>
      <c r="F52" s="89">
        <f t="shared" si="0"/>
        <v>127.25999999999999</v>
      </c>
    </row>
    <row r="53" spans="1:6" ht="17.25" customHeight="1">
      <c r="A53" s="40">
        <v>50110000</v>
      </c>
      <c r="B53" s="22" t="s">
        <v>36</v>
      </c>
      <c r="C53" s="60">
        <v>1800000</v>
      </c>
      <c r="D53" s="11">
        <v>1800000</v>
      </c>
      <c r="E53" s="16">
        <v>2410502</v>
      </c>
      <c r="F53" s="89">
        <f t="shared" si="0"/>
        <v>133.91677777777778</v>
      </c>
    </row>
    <row r="54" spans="1:6" ht="17.25" customHeight="1">
      <c r="A54" s="28"/>
      <c r="B54" s="57" t="s">
        <v>37</v>
      </c>
      <c r="C54" s="60">
        <f>SUM(C56:C58)</f>
        <v>6100000</v>
      </c>
      <c r="D54" s="11">
        <f>SUM(D56:D58)</f>
        <v>6100000</v>
      </c>
      <c r="E54" s="20">
        <f>SUM(E55:E58)</f>
        <v>6120696</v>
      </c>
      <c r="F54" s="89">
        <f t="shared" si="0"/>
        <v>100.33927868852459</v>
      </c>
    </row>
    <row r="55" spans="1:6" ht="17.25" customHeight="1">
      <c r="A55" s="46">
        <v>21010800</v>
      </c>
      <c r="B55" s="43" t="s">
        <v>56</v>
      </c>
      <c r="C55" s="68"/>
      <c r="D55" s="69"/>
      <c r="E55" s="70">
        <v>93118</v>
      </c>
      <c r="F55" s="79"/>
    </row>
    <row r="56" spans="1:6" ht="17.25" customHeight="1">
      <c r="A56" s="46">
        <v>24170000</v>
      </c>
      <c r="B56" s="43" t="s">
        <v>45</v>
      </c>
      <c r="C56" s="47">
        <v>1200000</v>
      </c>
      <c r="D56" s="13">
        <v>1200000</v>
      </c>
      <c r="E56" s="13">
        <v>3720096</v>
      </c>
      <c r="F56" s="79">
        <f t="shared" si="0"/>
        <v>310.00800000000004</v>
      </c>
    </row>
    <row r="57" spans="1:6" ht="17.25" customHeight="1">
      <c r="A57" s="48">
        <v>31030000</v>
      </c>
      <c r="B57" s="50" t="s">
        <v>38</v>
      </c>
      <c r="C57" s="61">
        <v>2000000</v>
      </c>
      <c r="D57" s="58">
        <v>2000000</v>
      </c>
      <c r="E57" s="58">
        <v>1545782</v>
      </c>
      <c r="F57" s="79">
        <f t="shared" si="0"/>
        <v>77.2891</v>
      </c>
    </row>
    <row r="58" spans="1:6" ht="17.25" customHeight="1">
      <c r="A58" s="48">
        <v>33010000</v>
      </c>
      <c r="B58" s="50" t="s">
        <v>39</v>
      </c>
      <c r="C58" s="99">
        <v>2900000</v>
      </c>
      <c r="D58" s="70">
        <v>2900000</v>
      </c>
      <c r="E58" s="70">
        <v>761700</v>
      </c>
      <c r="F58" s="79">
        <f t="shared" si="0"/>
        <v>26.26551724137931</v>
      </c>
    </row>
    <row r="59" spans="1:6" ht="17.25" customHeight="1" thickBot="1">
      <c r="A59" s="53">
        <v>25000000</v>
      </c>
      <c r="B59" s="54" t="s">
        <v>42</v>
      </c>
      <c r="C59" s="62">
        <v>37828548</v>
      </c>
      <c r="D59" s="59">
        <v>37828548</v>
      </c>
      <c r="E59" s="59">
        <v>39514099</v>
      </c>
      <c r="F59" s="100">
        <f t="shared" si="0"/>
        <v>104.45576446656108</v>
      </c>
    </row>
    <row r="60" spans="1:7" ht="17.25" customHeight="1" thickBot="1">
      <c r="A60" s="44"/>
      <c r="B60" s="52" t="s">
        <v>44</v>
      </c>
      <c r="C60" s="84">
        <f>SUM(C50:C54,C59)</f>
        <v>46373548</v>
      </c>
      <c r="D60" s="85">
        <f>SUM(D50:D54,D59)</f>
        <v>47073548</v>
      </c>
      <c r="E60" s="85">
        <f>SUM(E50:E54,E59)</f>
        <v>50997607</v>
      </c>
      <c r="F60" s="91">
        <f>E60/D60*100</f>
        <v>108.33601707693671</v>
      </c>
      <c r="G60" s="21"/>
    </row>
    <row r="61" spans="1:7" ht="17.25" customHeight="1" thickBot="1">
      <c r="A61" s="44"/>
      <c r="B61" s="51" t="s">
        <v>43</v>
      </c>
      <c r="C61" s="95">
        <f>C49+C60</f>
        <v>1174211848</v>
      </c>
      <c r="D61" s="96">
        <f>D49+D60</f>
        <v>1330153372</v>
      </c>
      <c r="E61" s="96">
        <f>E49+E60</f>
        <v>1378398908</v>
      </c>
      <c r="F61" s="93">
        <f t="shared" si="0"/>
        <v>103.62706564638171</v>
      </c>
      <c r="G61" s="21"/>
    </row>
  </sheetData>
  <sheetProtection/>
  <mergeCells count="7">
    <mergeCell ref="A3:F3"/>
    <mergeCell ref="C5:C8"/>
    <mergeCell ref="D5:D8"/>
    <mergeCell ref="F5:F8"/>
    <mergeCell ref="E5:E8"/>
    <mergeCell ref="A5:A8"/>
    <mergeCell ref="B5:B8"/>
  </mergeCells>
  <printOptions/>
  <pageMargins left="0.62" right="0.17" top="0.33" bottom="0.18" header="0.21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</cp:lastModifiedBy>
  <cp:lastPrinted>2017-01-19T09:58:41Z</cp:lastPrinted>
  <dcterms:created xsi:type="dcterms:W3CDTF">2006-02-02T13:56:59Z</dcterms:created>
  <dcterms:modified xsi:type="dcterms:W3CDTF">2017-01-19T10:01:18Z</dcterms:modified>
  <cp:category/>
  <cp:version/>
  <cp:contentType/>
  <cp:contentStatus/>
</cp:coreProperties>
</file>