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<sst xmlns="http://schemas.openxmlformats.org/spreadsheetml/2006/main" count="60" uniqueCount="58">
  <si>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Код</t>
  </si>
  <si>
    <t>Назва доходів</t>
  </si>
  <si>
    <t>Фактично надійшло</t>
  </si>
  <si>
    <t xml:space="preserve">Податок на прибуток </t>
  </si>
  <si>
    <t>Плата за землю</t>
  </si>
  <si>
    <t>Інші надходження</t>
  </si>
  <si>
    <t>Державне мито</t>
  </si>
  <si>
    <t>Бюджет розвитку, в тому числі:</t>
  </si>
  <si>
    <t>Цільові фонди</t>
  </si>
  <si>
    <t>Субвенції - всього, в тому числі:</t>
  </si>
  <si>
    <t>Частина прибутку</t>
  </si>
  <si>
    <t>Податок з власників транспортних засобів</t>
  </si>
  <si>
    <t>Надходження від відчуження майна</t>
  </si>
  <si>
    <t>Власні надходження бюджетних установ</t>
  </si>
  <si>
    <t>Адміністративні  штрафи</t>
  </si>
  <si>
    <t>Всього власних та закріплених доходів</t>
  </si>
  <si>
    <t>Разом доходів загального фонду</t>
  </si>
  <si>
    <t xml:space="preserve"> на допомогу сім"ям з дітьми... </t>
  </si>
  <si>
    <t>на надання пільг та житлових субсидій…</t>
  </si>
  <si>
    <t>на дітей-сиріт, дит.будинки сімейного типу…</t>
  </si>
  <si>
    <t>% виконання</t>
  </si>
  <si>
    <t>гривень</t>
  </si>
  <si>
    <t>Дотаціїя вирівнювання</t>
  </si>
  <si>
    <t>Надх.від продажу землі н/с призначення</t>
  </si>
  <si>
    <t>Екологічний податок</t>
  </si>
  <si>
    <t>Єдиний податок</t>
  </si>
  <si>
    <t>на соц-економ. розвиток окремих територій</t>
  </si>
  <si>
    <t>Всього  доходів спеціального фонду</t>
  </si>
  <si>
    <t>Інші надходження до фондів охорони н.п.с.</t>
  </si>
  <si>
    <t>Податок на доходи фізичних осіб</t>
  </si>
  <si>
    <t>Збір за першу реєстрацію транспортного засобу</t>
  </si>
  <si>
    <t>Реєстраційний збір за проведення державної реєстрації</t>
  </si>
  <si>
    <t>Надходження від орендної плати…</t>
  </si>
  <si>
    <t>Кошти від реалізації безхазяйного майна…</t>
  </si>
  <si>
    <t>Штрафи за поруш.законодавства про патентування…</t>
  </si>
  <si>
    <t>Додаткова дотація на вирівнювання фін. забезпеченості МБ</t>
  </si>
  <si>
    <t>Збір за провадження торг.діяльності нафтопродуктами…</t>
  </si>
  <si>
    <t>Збір за забруднення навк.природного середовища</t>
  </si>
  <si>
    <t>Грош.стягнення за  поруш.законодавства про охорону н.п.с…</t>
  </si>
  <si>
    <t>на провед. видатків, що врах. при визн. міжбюдж.трансф...</t>
  </si>
  <si>
    <t>Відсотки за користування довгостроковим кредитом..</t>
  </si>
  <si>
    <t xml:space="preserve">Всього доходів бюджету </t>
  </si>
  <si>
    <t>Доходи, що враховуються при визначенні міжбюджетних трансфертів</t>
  </si>
  <si>
    <t>Доходи, що не враховуються при визначенні міжбюджетних трансфертів</t>
  </si>
  <si>
    <t xml:space="preserve">Збір за провадження  деяких видів підпрприємницької діяльності </t>
  </si>
  <si>
    <t>на надання пільг з послуг зв`язку та пільг.проїзд…</t>
  </si>
  <si>
    <t>на надання пільг з придбання палива і скрапленого газу…</t>
  </si>
  <si>
    <t>Збір за спец. використання лісових ресурсів</t>
  </si>
  <si>
    <t>Субвенція на буд-во, реконструкцію, ремонт та утримання доріг</t>
  </si>
  <si>
    <t>Податок на нерухоме майно</t>
  </si>
  <si>
    <t>Затверджено міськрадою               на 2013 рік  з урахуванням змін</t>
  </si>
  <si>
    <t>Надходження коштів пайової участі у розвитку інфраструктури..</t>
  </si>
  <si>
    <t>Податок на прибуток - авансові внески</t>
  </si>
  <si>
    <t>Субвенція на погашення заборговагності з різниці в тарифах...</t>
  </si>
  <si>
    <t xml:space="preserve">Затверджено міськрадою                 на 2013 рік                      </t>
  </si>
  <si>
    <t>Разом  доходів спеціального фонду</t>
  </si>
  <si>
    <t>Разом доходів спеціального  фонду з урахуванням трансфертів</t>
  </si>
  <si>
    <t xml:space="preserve">               Виконання доходної частини бюджету міста Біла Церква за 2013 рік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</si>
</sst>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5" fillId="33" borderId="11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33" xfId="0" applyFont="1" applyBorder="1" applyAlignment="1">
      <alignment horizontal="left"/>
    </xf>
    <xf numFmtId="0" fontId="5" fillId="33" borderId="16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5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B4" sqref="B4:B7"/>
    </sheetView>
  </sheetViews>
  <sheetFormatPr defaultColWidth="9.00390625" defaultRowHeight="12.75"/>
  <cols>
    <col min="1" max="1" width="9.00390625" style="0" customWidth="1"/>
    <col min="2" max="2" width="57.875" style="0" customWidth="1"/>
    <col min="3" max="3" width="12.875" style="0" customWidth="1"/>
    <col min="4" max="4" width="13.25390625" style="0" customWidth="1"/>
    <col min="5" max="5" width="13.00390625" style="0" customWidth="1"/>
    <col min="6" max="6" width="9.75390625" style="0" customWidth="1"/>
  </cols>
  <sheetData>
    <row r="2" spans="1:7" ht="12.75">
      <c r="A2" s="81" t="s">
        <v>57</v>
      </c>
      <c r="B2" s="81"/>
      <c r="C2" s="81"/>
      <c r="D2" s="81"/>
      <c r="E2" s="81"/>
      <c r="F2" s="81"/>
      <c r="G2" s="1"/>
    </row>
    <row r="3" spans="1:6" ht="13.5" thickBot="1">
      <c r="A3" s="1"/>
      <c r="B3" s="1"/>
      <c r="C3" s="1"/>
      <c r="D3" s="1"/>
      <c r="E3" s="1"/>
      <c r="F3" t="s">
        <v>21</v>
      </c>
    </row>
    <row r="4" spans="1:6" ht="12.75" customHeight="1">
      <c r="A4" s="94" t="s">
        <v>0</v>
      </c>
      <c r="B4" s="97" t="s">
        <v>1</v>
      </c>
      <c r="C4" s="82" t="s">
        <v>54</v>
      </c>
      <c r="D4" s="85" t="s">
        <v>50</v>
      </c>
      <c r="E4" s="91" t="s">
        <v>2</v>
      </c>
      <c r="F4" s="88" t="s">
        <v>20</v>
      </c>
    </row>
    <row r="5" spans="1:6" ht="12.75">
      <c r="A5" s="95"/>
      <c r="B5" s="98"/>
      <c r="C5" s="83"/>
      <c r="D5" s="86"/>
      <c r="E5" s="92"/>
      <c r="F5" s="89"/>
    </row>
    <row r="6" spans="1:6" ht="12.75">
      <c r="A6" s="95"/>
      <c r="B6" s="98"/>
      <c r="C6" s="83"/>
      <c r="D6" s="86"/>
      <c r="E6" s="92"/>
      <c r="F6" s="89"/>
    </row>
    <row r="7" spans="1:6" ht="21" customHeight="1" thickBot="1">
      <c r="A7" s="96"/>
      <c r="B7" s="99"/>
      <c r="C7" s="84"/>
      <c r="D7" s="87"/>
      <c r="E7" s="93"/>
      <c r="F7" s="90"/>
    </row>
    <row r="8" spans="1:6" ht="17.25" customHeight="1">
      <c r="A8" s="102" t="s">
        <v>42</v>
      </c>
      <c r="B8" s="103"/>
      <c r="C8" s="32">
        <f>SUM(C9:C11)</f>
        <v>167294600</v>
      </c>
      <c r="D8" s="20">
        <f>SUM(D9:D11)</f>
        <v>179207490</v>
      </c>
      <c r="E8" s="20">
        <f>SUM(E9:E11)</f>
        <v>164393519</v>
      </c>
      <c r="F8" s="21">
        <f aca="true" t="shared" si="0" ref="F8:F13">E8/D8*100</f>
        <v>91.73362062043277</v>
      </c>
    </row>
    <row r="9" spans="1:6" ht="17.25" customHeight="1">
      <c r="A9" s="2">
        <v>11010000</v>
      </c>
      <c r="B9" s="3" t="s">
        <v>29</v>
      </c>
      <c r="C9" s="33">
        <v>166529600</v>
      </c>
      <c r="D9" s="4">
        <v>178308263</v>
      </c>
      <c r="E9" s="5">
        <v>163384485</v>
      </c>
      <c r="F9" s="6">
        <f t="shared" si="0"/>
        <v>91.63034973875551</v>
      </c>
    </row>
    <row r="10" spans="1:6" ht="17.25" customHeight="1">
      <c r="A10" s="2">
        <v>22010300</v>
      </c>
      <c r="B10" s="3" t="s">
        <v>31</v>
      </c>
      <c r="C10" s="33">
        <v>115000</v>
      </c>
      <c r="D10" s="4">
        <v>115000</v>
      </c>
      <c r="E10" s="5">
        <v>39986</v>
      </c>
      <c r="F10" s="6">
        <f t="shared" si="0"/>
        <v>34.770434782608696</v>
      </c>
    </row>
    <row r="11" spans="1:6" ht="17.25" customHeight="1">
      <c r="A11" s="2">
        <v>22090000</v>
      </c>
      <c r="B11" s="3" t="s">
        <v>6</v>
      </c>
      <c r="C11" s="33">
        <v>650000</v>
      </c>
      <c r="D11" s="4">
        <v>784227</v>
      </c>
      <c r="E11" s="5">
        <v>969048</v>
      </c>
      <c r="F11" s="6">
        <f t="shared" si="0"/>
        <v>123.56728345236773</v>
      </c>
    </row>
    <row r="12" spans="1:6" ht="17.25" customHeight="1">
      <c r="A12" s="104" t="s">
        <v>43</v>
      </c>
      <c r="B12" s="105"/>
      <c r="C12" s="34">
        <f>SUM(C13:C23)</f>
        <v>26782127</v>
      </c>
      <c r="D12" s="7">
        <f>SUM(D13:D23)</f>
        <v>40449626</v>
      </c>
      <c r="E12" s="7">
        <f>SUM(E13:E23)</f>
        <v>38906831</v>
      </c>
      <c r="F12" s="17">
        <f t="shared" si="0"/>
        <v>96.18588562475213</v>
      </c>
    </row>
    <row r="13" spans="1:6" ht="17.25" customHeight="1">
      <c r="A13" s="2">
        <v>11020200</v>
      </c>
      <c r="B13" s="3" t="s">
        <v>3</v>
      </c>
      <c r="C13" s="35">
        <v>460000</v>
      </c>
      <c r="D13" s="26">
        <v>4042204</v>
      </c>
      <c r="E13" s="25">
        <v>4071907</v>
      </c>
      <c r="F13" s="6">
        <f t="shared" si="0"/>
        <v>100.73482189419435</v>
      </c>
    </row>
    <row r="14" spans="1:6" ht="17.25" customHeight="1">
      <c r="A14" s="2">
        <v>11023200</v>
      </c>
      <c r="B14" s="3" t="s">
        <v>52</v>
      </c>
      <c r="C14" s="35"/>
      <c r="D14" s="26">
        <v>39762</v>
      </c>
      <c r="E14" s="25">
        <v>78942</v>
      </c>
      <c r="F14" s="6">
        <f aca="true" t="shared" si="1" ref="F14:F23">E14/D14*100</f>
        <v>198.53629093103967</v>
      </c>
    </row>
    <row r="15" spans="1:6" ht="17.25" customHeight="1">
      <c r="A15" s="2">
        <v>13050000</v>
      </c>
      <c r="B15" s="3" t="s">
        <v>4</v>
      </c>
      <c r="C15" s="33">
        <v>20400000</v>
      </c>
      <c r="D15" s="4">
        <v>30153222</v>
      </c>
      <c r="E15" s="5">
        <v>28643558</v>
      </c>
      <c r="F15" s="6">
        <f t="shared" si="1"/>
        <v>94.99335759210076</v>
      </c>
    </row>
    <row r="16" spans="1:6" ht="17.25" customHeight="1">
      <c r="A16" s="49">
        <v>18040000</v>
      </c>
      <c r="B16" s="50" t="s">
        <v>44</v>
      </c>
      <c r="C16" s="51">
        <v>2100000</v>
      </c>
      <c r="D16" s="52">
        <v>2100000</v>
      </c>
      <c r="E16" s="53">
        <v>2098117</v>
      </c>
      <c r="F16" s="6">
        <f t="shared" si="1"/>
        <v>99.91033333333334</v>
      </c>
    </row>
    <row r="17" spans="1:6" ht="17.25" customHeight="1">
      <c r="A17" s="30">
        <v>13010200</v>
      </c>
      <c r="B17" s="45" t="s">
        <v>47</v>
      </c>
      <c r="C17" s="46">
        <v>2100</v>
      </c>
      <c r="D17" s="31">
        <v>2100</v>
      </c>
      <c r="E17" s="47">
        <v>1347</v>
      </c>
      <c r="F17" s="6">
        <f t="shared" si="1"/>
        <v>64.14285714285714</v>
      </c>
    </row>
    <row r="18" spans="1:6" ht="17.25" customHeight="1">
      <c r="A18" s="2">
        <v>21010300</v>
      </c>
      <c r="B18" s="3" t="s">
        <v>10</v>
      </c>
      <c r="C18" s="33">
        <v>400000</v>
      </c>
      <c r="D18" s="4">
        <v>400000</v>
      </c>
      <c r="E18" s="5">
        <v>197530</v>
      </c>
      <c r="F18" s="6">
        <f t="shared" si="1"/>
        <v>49.3825</v>
      </c>
    </row>
    <row r="19" spans="1:6" ht="17.25" customHeight="1">
      <c r="A19" s="2">
        <v>21080900</v>
      </c>
      <c r="B19" s="22" t="s">
        <v>34</v>
      </c>
      <c r="C19" s="33">
        <v>20000</v>
      </c>
      <c r="D19" s="4">
        <v>20000</v>
      </c>
      <c r="E19" s="5">
        <v>42778</v>
      </c>
      <c r="F19" s="6">
        <f t="shared" si="1"/>
        <v>213.89000000000001</v>
      </c>
    </row>
    <row r="20" spans="1:6" ht="17.25" customHeight="1">
      <c r="A20" s="2">
        <v>21081100</v>
      </c>
      <c r="B20" s="3" t="s">
        <v>14</v>
      </c>
      <c r="C20" s="33">
        <v>70000</v>
      </c>
      <c r="D20" s="4">
        <v>70000</v>
      </c>
      <c r="E20" s="5">
        <v>99170</v>
      </c>
      <c r="F20" s="6">
        <f t="shared" si="1"/>
        <v>141.67142857142858</v>
      </c>
    </row>
    <row r="21" spans="1:6" ht="17.25" customHeight="1">
      <c r="A21" s="2">
        <v>22080400</v>
      </c>
      <c r="B21" s="3" t="s">
        <v>32</v>
      </c>
      <c r="C21" s="33">
        <v>3250000</v>
      </c>
      <c r="D21" s="4">
        <v>3250000</v>
      </c>
      <c r="E21" s="5">
        <v>3260802</v>
      </c>
      <c r="F21" s="6">
        <f t="shared" si="1"/>
        <v>100.33236923076923</v>
      </c>
    </row>
    <row r="22" spans="1:6" ht="17.25" customHeight="1">
      <c r="A22" s="2">
        <v>24060300</v>
      </c>
      <c r="B22" s="3" t="s">
        <v>5</v>
      </c>
      <c r="C22" s="33">
        <v>70027</v>
      </c>
      <c r="D22" s="4">
        <v>362338</v>
      </c>
      <c r="E22" s="5">
        <v>395410</v>
      </c>
      <c r="F22" s="6">
        <f t="shared" si="1"/>
        <v>109.12738934365152</v>
      </c>
    </row>
    <row r="23" spans="1:6" ht="17.25" customHeight="1">
      <c r="A23" s="12">
        <v>31010200</v>
      </c>
      <c r="B23" s="23" t="s">
        <v>33</v>
      </c>
      <c r="C23" s="33">
        <v>10000</v>
      </c>
      <c r="D23" s="4">
        <v>10000</v>
      </c>
      <c r="E23" s="5">
        <v>17270</v>
      </c>
      <c r="F23" s="6">
        <f t="shared" si="1"/>
        <v>172.70000000000002</v>
      </c>
    </row>
    <row r="24" spans="1:6" ht="17.25" customHeight="1">
      <c r="A24" s="104" t="s">
        <v>15</v>
      </c>
      <c r="B24" s="105"/>
      <c r="C24" s="36">
        <f>C8+C12</f>
        <v>194076727</v>
      </c>
      <c r="D24" s="13">
        <f>D8+D12</f>
        <v>219657116</v>
      </c>
      <c r="E24" s="13">
        <f>E8+E12</f>
        <v>203300350</v>
      </c>
      <c r="F24" s="17">
        <f>E24/D24*100</f>
        <v>92.55350052032915</v>
      </c>
    </row>
    <row r="25" spans="1:6" ht="17.25" customHeight="1">
      <c r="A25" s="2">
        <v>41020100</v>
      </c>
      <c r="B25" s="3" t="s">
        <v>22</v>
      </c>
      <c r="C25" s="37">
        <v>205120500</v>
      </c>
      <c r="D25" s="4">
        <v>205120500</v>
      </c>
      <c r="E25" s="5">
        <v>205120500</v>
      </c>
      <c r="F25" s="6">
        <f>E25/D25*100</f>
        <v>100</v>
      </c>
    </row>
    <row r="26" spans="1:6" ht="17.25" customHeight="1">
      <c r="A26" s="14">
        <v>41020600</v>
      </c>
      <c r="B26" s="15" t="s">
        <v>35</v>
      </c>
      <c r="C26" s="38">
        <v>1000000</v>
      </c>
      <c r="D26" s="4">
        <v>34430900</v>
      </c>
      <c r="E26" s="5">
        <v>34430900</v>
      </c>
      <c r="F26" s="6">
        <f aca="true" t="shared" si="2" ref="F26:F35">E26/D26*100</f>
        <v>100</v>
      </c>
    </row>
    <row r="27" spans="1:6" ht="17.25" customHeight="1">
      <c r="A27" s="14">
        <v>41030000</v>
      </c>
      <c r="B27" s="15" t="s">
        <v>9</v>
      </c>
      <c r="C27" s="38">
        <f>SUM(C28:C35)</f>
        <v>214203000</v>
      </c>
      <c r="D27" s="4">
        <f>SUM(D28:D35)</f>
        <v>218144500</v>
      </c>
      <c r="E27" s="4">
        <f>SUM(E28:E35)</f>
        <v>215962981</v>
      </c>
      <c r="F27" s="6">
        <f t="shared" si="2"/>
        <v>98.99996607753117</v>
      </c>
    </row>
    <row r="28" spans="1:6" ht="17.25" customHeight="1">
      <c r="A28" s="8">
        <v>41030600</v>
      </c>
      <c r="B28" s="9" t="s">
        <v>17</v>
      </c>
      <c r="C28" s="39">
        <v>137167700</v>
      </c>
      <c r="D28" s="10">
        <v>139989700</v>
      </c>
      <c r="E28" s="11">
        <v>139867160</v>
      </c>
      <c r="F28" s="19">
        <f t="shared" si="2"/>
        <v>99.91246498849559</v>
      </c>
    </row>
    <row r="29" spans="1:6" ht="17.25" customHeight="1">
      <c r="A29" s="8">
        <v>41030800</v>
      </c>
      <c r="B29" s="9" t="s">
        <v>18</v>
      </c>
      <c r="C29" s="39">
        <v>49404000</v>
      </c>
      <c r="D29" s="10">
        <v>46854000</v>
      </c>
      <c r="E29" s="11">
        <v>46424665</v>
      </c>
      <c r="F29" s="19">
        <f t="shared" si="2"/>
        <v>99.08367481965253</v>
      </c>
    </row>
    <row r="30" spans="1:6" ht="17.25" customHeight="1">
      <c r="A30" s="8">
        <v>41030900</v>
      </c>
      <c r="B30" s="9" t="s">
        <v>45</v>
      </c>
      <c r="C30" s="39">
        <v>12183000</v>
      </c>
      <c r="D30" s="10">
        <v>12673000</v>
      </c>
      <c r="E30" s="11">
        <v>11112547</v>
      </c>
      <c r="F30" s="19">
        <f t="shared" si="2"/>
        <v>87.68679081511875</v>
      </c>
    </row>
    <row r="31" spans="1:6" ht="17.25" customHeight="1">
      <c r="A31" s="8">
        <v>41031000</v>
      </c>
      <c r="B31" s="9" t="s">
        <v>46</v>
      </c>
      <c r="C31" s="39">
        <v>20000</v>
      </c>
      <c r="D31" s="10">
        <v>20000</v>
      </c>
      <c r="E31" s="11">
        <v>12580</v>
      </c>
      <c r="F31" s="19">
        <f t="shared" si="2"/>
        <v>62.9</v>
      </c>
    </row>
    <row r="32" spans="1:6" ht="17.25" customHeight="1">
      <c r="A32" s="8">
        <v>41034500</v>
      </c>
      <c r="B32" s="9" t="s">
        <v>26</v>
      </c>
      <c r="C32" s="39">
        <v>8000000</v>
      </c>
      <c r="D32" s="10">
        <v>8000000</v>
      </c>
      <c r="E32" s="11">
        <v>8000000</v>
      </c>
      <c r="F32" s="19">
        <f t="shared" si="2"/>
        <v>100</v>
      </c>
    </row>
    <row r="33" spans="1:6" ht="17.25" customHeight="1">
      <c r="A33" s="8">
        <v>41035200</v>
      </c>
      <c r="B33" s="9" t="s">
        <v>39</v>
      </c>
      <c r="C33" s="39">
        <v>6713900</v>
      </c>
      <c r="D33" s="10">
        <v>6713900</v>
      </c>
      <c r="E33" s="11">
        <v>6713900</v>
      </c>
      <c r="F33" s="19">
        <f t="shared" si="2"/>
        <v>100</v>
      </c>
    </row>
    <row r="34" spans="1:6" ht="17.25" customHeight="1">
      <c r="A34" s="8">
        <v>41035800</v>
      </c>
      <c r="B34" s="9" t="s">
        <v>19</v>
      </c>
      <c r="C34" s="39">
        <v>714400</v>
      </c>
      <c r="D34" s="10">
        <v>511300</v>
      </c>
      <c r="E34" s="10">
        <v>449529</v>
      </c>
      <c r="F34" s="19">
        <f t="shared" si="2"/>
        <v>87.91883434382946</v>
      </c>
    </row>
    <row r="35" spans="1:6" ht="17.25" customHeight="1" thickBot="1">
      <c r="A35" s="75">
        <v>41036600</v>
      </c>
      <c r="B35" s="67" t="s">
        <v>53</v>
      </c>
      <c r="C35" s="77"/>
      <c r="D35" s="76">
        <v>3382600</v>
      </c>
      <c r="E35" s="76">
        <v>3382600</v>
      </c>
      <c r="F35" s="19">
        <f t="shared" si="2"/>
        <v>100</v>
      </c>
    </row>
    <row r="36" spans="1:6" ht="17.25" customHeight="1" thickBot="1">
      <c r="A36" s="100" t="s">
        <v>16</v>
      </c>
      <c r="B36" s="101"/>
      <c r="C36" s="44">
        <f>SUM(C24:C27)</f>
        <v>614400227</v>
      </c>
      <c r="D36" s="16">
        <f>SUM(D24:D27)</f>
        <v>677353016</v>
      </c>
      <c r="E36" s="16">
        <f>SUM(E24:E27)</f>
        <v>658814731</v>
      </c>
      <c r="F36" s="18">
        <f>E36/D36*100</f>
        <v>97.2631280053236</v>
      </c>
    </row>
    <row r="37" spans="1:6" ht="17.25" customHeight="1">
      <c r="A37" s="62">
        <v>12020000</v>
      </c>
      <c r="B37" s="63" t="s">
        <v>11</v>
      </c>
      <c r="C37" s="57"/>
      <c r="D37" s="58"/>
      <c r="E37" s="58">
        <v>15740</v>
      </c>
      <c r="F37" s="59"/>
    </row>
    <row r="38" spans="1:6" ht="17.25" customHeight="1">
      <c r="A38" s="29">
        <v>12030000</v>
      </c>
      <c r="B38" s="64" t="s">
        <v>30</v>
      </c>
      <c r="C38" s="40">
        <v>1550000</v>
      </c>
      <c r="D38" s="4">
        <v>1550000</v>
      </c>
      <c r="E38" s="4">
        <v>1465234</v>
      </c>
      <c r="F38" s="6">
        <f>E38/D38*100</f>
        <v>94.53122580645162</v>
      </c>
    </row>
    <row r="39" spans="1:6" ht="17.25" customHeight="1">
      <c r="A39" s="2">
        <v>18041500</v>
      </c>
      <c r="B39" s="3" t="s">
        <v>36</v>
      </c>
      <c r="C39" s="40">
        <v>290000</v>
      </c>
      <c r="D39" s="4">
        <v>290000</v>
      </c>
      <c r="E39" s="4">
        <v>252033</v>
      </c>
      <c r="F39" s="6">
        <f aca="true" t="shared" si="3" ref="F39:F59">E39/D39*100</f>
        <v>86.90793103448276</v>
      </c>
    </row>
    <row r="40" spans="1:6" ht="17.25" customHeight="1">
      <c r="A40" s="2"/>
      <c r="B40" s="3" t="s">
        <v>7</v>
      </c>
      <c r="C40" s="40">
        <f>SUM(C41:C45)</f>
        <v>41140000</v>
      </c>
      <c r="D40" s="4">
        <f>SUM(D41:D45)</f>
        <v>41140000</v>
      </c>
      <c r="E40" s="4">
        <f>SUM(E41:E45)</f>
        <v>46961803</v>
      </c>
      <c r="F40" s="6">
        <f t="shared" si="3"/>
        <v>114.15119834710742</v>
      </c>
    </row>
    <row r="41" spans="1:6" ht="17.25" customHeight="1">
      <c r="A41" s="8">
        <v>24170000</v>
      </c>
      <c r="B41" s="9" t="s">
        <v>51</v>
      </c>
      <c r="C41" s="42">
        <v>1500000</v>
      </c>
      <c r="D41" s="10">
        <v>1500000</v>
      </c>
      <c r="E41" s="10">
        <v>1178585</v>
      </c>
      <c r="F41" s="19">
        <f t="shared" si="3"/>
        <v>78.57233333333333</v>
      </c>
    </row>
    <row r="42" spans="1:6" ht="17.25" customHeight="1">
      <c r="A42" s="8">
        <v>31030000</v>
      </c>
      <c r="B42" s="9" t="s">
        <v>12</v>
      </c>
      <c r="C42" s="42">
        <v>4000000</v>
      </c>
      <c r="D42" s="10">
        <v>4000000</v>
      </c>
      <c r="E42" s="10">
        <v>1916205</v>
      </c>
      <c r="F42" s="19">
        <f t="shared" si="3"/>
        <v>47.905125</v>
      </c>
    </row>
    <row r="43" spans="1:6" ht="17.25" customHeight="1">
      <c r="A43" s="8">
        <v>33010000</v>
      </c>
      <c r="B43" s="9" t="s">
        <v>23</v>
      </c>
      <c r="C43" s="42">
        <v>4940000</v>
      </c>
      <c r="D43" s="10">
        <v>4940000</v>
      </c>
      <c r="E43" s="10">
        <v>3108855</v>
      </c>
      <c r="F43" s="19">
        <f t="shared" si="3"/>
        <v>62.93228744939271</v>
      </c>
    </row>
    <row r="44" spans="1:8" ht="17.25" customHeight="1">
      <c r="A44" s="27">
        <v>18010000</v>
      </c>
      <c r="B44" s="65" t="s">
        <v>49</v>
      </c>
      <c r="C44" s="48"/>
      <c r="D44" s="10"/>
      <c r="E44" s="10">
        <v>53614</v>
      </c>
      <c r="F44" s="19"/>
      <c r="H44" s="72"/>
    </row>
    <row r="45" spans="1:6" ht="17.25" customHeight="1">
      <c r="A45" s="27">
        <v>18050000</v>
      </c>
      <c r="B45" s="65" t="s">
        <v>25</v>
      </c>
      <c r="C45" s="41">
        <v>30700000</v>
      </c>
      <c r="D45" s="28">
        <v>30700000</v>
      </c>
      <c r="E45" s="28">
        <v>40704544</v>
      </c>
      <c r="F45" s="19">
        <f t="shared" si="3"/>
        <v>132.58809120521173</v>
      </c>
    </row>
    <row r="46" spans="1:6" ht="17.25" customHeight="1">
      <c r="A46" s="30">
        <v>19010000</v>
      </c>
      <c r="B46" s="45" t="s">
        <v>24</v>
      </c>
      <c r="C46" s="43">
        <v>440500</v>
      </c>
      <c r="D46" s="31">
        <v>440500</v>
      </c>
      <c r="E46" s="31">
        <v>438130</v>
      </c>
      <c r="F46" s="6">
        <f t="shared" si="3"/>
        <v>99.46197502837684</v>
      </c>
    </row>
    <row r="47" spans="1:6" ht="17.25" customHeight="1">
      <c r="A47" s="2">
        <v>19050000</v>
      </c>
      <c r="B47" s="3" t="s">
        <v>37</v>
      </c>
      <c r="C47" s="40"/>
      <c r="D47" s="4"/>
      <c r="E47" s="4">
        <v>-84</v>
      </c>
      <c r="F47" s="6"/>
    </row>
    <row r="48" spans="1:6" ht="17.25" customHeight="1">
      <c r="A48" s="2">
        <v>24061600</v>
      </c>
      <c r="B48" s="3" t="s">
        <v>28</v>
      </c>
      <c r="C48" s="40">
        <v>60000</v>
      </c>
      <c r="D48" s="4">
        <v>60000</v>
      </c>
      <c r="E48" s="4">
        <v>64653</v>
      </c>
      <c r="F48" s="6">
        <f t="shared" si="3"/>
        <v>107.755</v>
      </c>
    </row>
    <row r="49" spans="1:6" ht="17.25" customHeight="1">
      <c r="A49" s="2">
        <v>24062100</v>
      </c>
      <c r="B49" s="3" t="s">
        <v>38</v>
      </c>
      <c r="C49" s="40">
        <v>20000</v>
      </c>
      <c r="D49" s="4">
        <v>20000</v>
      </c>
      <c r="E49" s="4">
        <v>9158</v>
      </c>
      <c r="F49" s="6">
        <f t="shared" si="3"/>
        <v>45.79</v>
      </c>
    </row>
    <row r="50" spans="1:6" ht="17.25" customHeight="1">
      <c r="A50" s="14">
        <v>24110900</v>
      </c>
      <c r="B50" s="15" t="s">
        <v>40</v>
      </c>
      <c r="C50" s="40"/>
      <c r="D50" s="4"/>
      <c r="E50" s="4">
        <v>3352</v>
      </c>
      <c r="F50" s="6"/>
    </row>
    <row r="51" spans="1:6" ht="17.25" customHeight="1">
      <c r="A51" s="14">
        <v>50110000</v>
      </c>
      <c r="B51" s="15" t="s">
        <v>8</v>
      </c>
      <c r="C51" s="40">
        <v>1600000</v>
      </c>
      <c r="D51" s="4">
        <v>1600000</v>
      </c>
      <c r="E51" s="4">
        <v>1596010</v>
      </c>
      <c r="F51" s="6">
        <f t="shared" si="3"/>
        <v>99.750625</v>
      </c>
    </row>
    <row r="52" spans="1:6" ht="17.25" customHeight="1">
      <c r="A52" s="104" t="s">
        <v>27</v>
      </c>
      <c r="B52" s="105"/>
      <c r="C52" s="68">
        <f>SUM(C37:C40,C46:C51)</f>
        <v>45100500</v>
      </c>
      <c r="D52" s="69">
        <f>SUM(D37:D40,D46:D51)</f>
        <v>45100500</v>
      </c>
      <c r="E52" s="70">
        <f>SUM(E37:E40,E46:E51)</f>
        <v>50806029</v>
      </c>
      <c r="F52" s="71">
        <f t="shared" si="3"/>
        <v>112.65070010310308</v>
      </c>
    </row>
    <row r="53" spans="1:6" ht="17.25" customHeight="1">
      <c r="A53" s="14">
        <v>25000000</v>
      </c>
      <c r="B53" s="15" t="s">
        <v>13</v>
      </c>
      <c r="C53" s="54">
        <v>11703727</v>
      </c>
      <c r="D53" s="26">
        <v>11703727</v>
      </c>
      <c r="E53" s="35">
        <v>33533840</v>
      </c>
      <c r="F53" s="6">
        <f t="shared" si="3"/>
        <v>286.5227461303566</v>
      </c>
    </row>
    <row r="54" spans="1:6" ht="17.25" customHeight="1">
      <c r="A54" s="108" t="s">
        <v>55</v>
      </c>
      <c r="B54" s="109"/>
      <c r="C54" s="73">
        <f>SUM(C52:C53)</f>
        <v>56804227</v>
      </c>
      <c r="D54" s="74">
        <f>SUM(D52:D53)</f>
        <v>56804227</v>
      </c>
      <c r="E54" s="74">
        <f>SUM(E52:E53)</f>
        <v>84339869</v>
      </c>
      <c r="F54" s="17">
        <f t="shared" si="3"/>
        <v>148.47463552316273</v>
      </c>
    </row>
    <row r="55" spans="1:6" ht="17.25" customHeight="1">
      <c r="A55" s="24">
        <v>41030000</v>
      </c>
      <c r="B55" s="66" t="s">
        <v>9</v>
      </c>
      <c r="C55" s="40">
        <v>5610500</v>
      </c>
      <c r="D55" s="4">
        <f>SUM(D56:D57)</f>
        <v>20610500</v>
      </c>
      <c r="E55" s="4">
        <f>SUM(E56:E57)</f>
        <v>8353116</v>
      </c>
      <c r="F55" s="6">
        <f t="shared" si="3"/>
        <v>40.5284490914825</v>
      </c>
    </row>
    <row r="56" spans="1:6" ht="17.25" customHeight="1">
      <c r="A56" s="55">
        <v>41034400</v>
      </c>
      <c r="B56" s="67" t="s">
        <v>48</v>
      </c>
      <c r="C56" s="60">
        <v>5610500</v>
      </c>
      <c r="D56" s="56">
        <v>5610500</v>
      </c>
      <c r="E56" s="56">
        <v>4145276</v>
      </c>
      <c r="F56" s="19">
        <f t="shared" si="3"/>
        <v>73.88425274039747</v>
      </c>
    </row>
    <row r="57" spans="1:6" ht="17.25" customHeight="1">
      <c r="A57" s="27">
        <v>41036600</v>
      </c>
      <c r="B57" s="65" t="s">
        <v>53</v>
      </c>
      <c r="C57" s="61"/>
      <c r="D57" s="28">
        <v>15000000</v>
      </c>
      <c r="E57" s="28">
        <v>4207840</v>
      </c>
      <c r="F57" s="19">
        <f t="shared" si="3"/>
        <v>28.052266666666664</v>
      </c>
    </row>
    <row r="58" spans="1:6" ht="17.25" customHeight="1" thickBot="1">
      <c r="A58" s="106" t="s">
        <v>56</v>
      </c>
      <c r="B58" s="107"/>
      <c r="C58" s="78">
        <f>C54+C55</f>
        <v>62414727</v>
      </c>
      <c r="D58" s="79">
        <f>D54+D55</f>
        <v>77414727</v>
      </c>
      <c r="E58" s="79">
        <f>E54+E55</f>
        <v>92692985</v>
      </c>
      <c r="F58" s="80">
        <f t="shared" si="3"/>
        <v>119.73559630327186</v>
      </c>
    </row>
    <row r="59" spans="1:6" ht="17.25" customHeight="1" thickBot="1">
      <c r="A59" s="100" t="s">
        <v>41</v>
      </c>
      <c r="B59" s="101"/>
      <c r="C59" s="44">
        <f>C36+C58</f>
        <v>676814954</v>
      </c>
      <c r="D59" s="16">
        <f>D36+D58</f>
        <v>754767743</v>
      </c>
      <c r="E59" s="16">
        <f>E36+E58</f>
        <v>751507716</v>
      </c>
      <c r="F59" s="18">
        <f t="shared" si="3"/>
        <v>99.5680754735169</v>
      </c>
    </row>
  </sheetData>
  <sheetProtection/>
  <mergeCells count="15">
    <mergeCell ref="A59:B59"/>
    <mergeCell ref="A8:B8"/>
    <mergeCell ref="A12:B12"/>
    <mergeCell ref="A24:B24"/>
    <mergeCell ref="A36:B36"/>
    <mergeCell ref="A58:B58"/>
    <mergeCell ref="A52:B52"/>
    <mergeCell ref="A54:B54"/>
    <mergeCell ref="A2:F2"/>
    <mergeCell ref="C4:C7"/>
    <mergeCell ref="D4:D7"/>
    <mergeCell ref="F4:F7"/>
    <mergeCell ref="E4:E7"/>
    <mergeCell ref="A4:A7"/>
    <mergeCell ref="B4:B7"/>
  </mergeCells>
  <printOptions/>
  <pageMargins left="0.63" right="0.17" top="0.51" bottom="0.18" header="0.21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2016-04-07T14:05:09Z</cp:lastPrinted>
  <dcterms:created xsi:type="dcterms:W3CDTF">2006-02-02T13:56:59Z</dcterms:created>
  <dcterms:modified xsi:type="dcterms:W3CDTF">2016-04-07T14:05:13Z</dcterms:modified>
  <cp:category/>
  <cp:version/>
  <cp:contentType/>
  <cp:contentStatus/>
</cp:coreProperties>
</file>