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<sst xmlns="http://schemas.openxmlformats.org/spreadsheetml/2006/main" count="69" uniqueCount="64">
  <si>
    <t>Код</t>
  </si>
  <si>
    <t>Назва доходів</t>
  </si>
  <si>
    <t>Фактично надійшло</t>
  </si>
  <si>
    <t>% виконання</t>
  </si>
  <si>
    <t>гривень</t>
  </si>
  <si>
    <t>Податок на майно</t>
  </si>
  <si>
    <t>180101-104</t>
  </si>
  <si>
    <t>180105-109</t>
  </si>
  <si>
    <t>Плата з землю</t>
  </si>
  <si>
    <t xml:space="preserve"> Єдиний податок</t>
  </si>
  <si>
    <t xml:space="preserve">  Частина прибутку</t>
  </si>
  <si>
    <t xml:space="preserve">  Концесійні платежі</t>
  </si>
  <si>
    <t xml:space="preserve">  Інші надходження</t>
  </si>
  <si>
    <t xml:space="preserve">  Реалізація безхазяйного майна</t>
  </si>
  <si>
    <t>Державне мито</t>
  </si>
  <si>
    <t>Податок на доходи фізичних осіб (60%)</t>
  </si>
  <si>
    <t>Акцизний податок з реалізації підакцизних товарів</t>
  </si>
  <si>
    <t>Рентна плата за спец.використання лісових ресурсів</t>
  </si>
  <si>
    <t>Податок на нерухоме майно, відмінне від зем.ділянки</t>
  </si>
  <si>
    <t xml:space="preserve">  Штрафи за порушення законодавства про патентування</t>
  </si>
  <si>
    <t xml:space="preserve">  Плата за оренду комунального майна</t>
  </si>
  <si>
    <t xml:space="preserve"> Плата за надання інших адміністративних послуг</t>
  </si>
  <si>
    <t>Збір за провадж.деяких видів підпр.діяльн.до 1.01.2015р</t>
  </si>
  <si>
    <t>Освітня субвенція</t>
  </si>
  <si>
    <t>Медична мубвенція</t>
  </si>
  <si>
    <t>Всього загальний фонд</t>
  </si>
  <si>
    <t>Субвенції всього, в тому числі:</t>
  </si>
  <si>
    <t xml:space="preserve"> на допомогу сім"ям з дітьми... </t>
  </si>
  <si>
    <t>на надання пільг та житлових субсидій…</t>
  </si>
  <si>
    <t>на надання пільг з придбання палива і скрапленого газу…</t>
  </si>
  <si>
    <t>Інші субвенції</t>
  </si>
  <si>
    <t>на дітей-сиріт, дит.будинки сімейного типу…</t>
  </si>
  <si>
    <t>Разом загальний фонд</t>
  </si>
  <si>
    <t>Цільові фонди</t>
  </si>
  <si>
    <t>Бюджет розвитку</t>
  </si>
  <si>
    <t>Відчуження майна</t>
  </si>
  <si>
    <t>Продаж землі</t>
  </si>
  <si>
    <t>Грошові стягнення за шкоду НПС</t>
  </si>
  <si>
    <t>Інші надходження до фондів охорони НПС</t>
  </si>
  <si>
    <t>Власні надходження бюджетних установ</t>
  </si>
  <si>
    <t>Разом бюджет</t>
  </si>
  <si>
    <t>Разом спеціальний фонд</t>
  </si>
  <si>
    <t>Надходження  коштів пайової участі…</t>
  </si>
  <si>
    <t>180110-111</t>
  </si>
  <si>
    <t>Транспортний податок</t>
  </si>
  <si>
    <t>Туристичний збір</t>
  </si>
  <si>
    <t>Плата за надання адміністративних послуг</t>
  </si>
  <si>
    <t>Плата за держ.реєстр.юр.і.фіз. осіб - підприємців...</t>
  </si>
  <si>
    <t xml:space="preserve"> Екологічний податок</t>
  </si>
  <si>
    <t>Таблиця 1</t>
  </si>
  <si>
    <t>Плата за скорочення термінів надання послуг…</t>
  </si>
  <si>
    <t xml:space="preserve"> Плата за розміщення тимчасово вільних коштів</t>
  </si>
  <si>
    <t>Плата за держ.реєстрацію речових прав…</t>
  </si>
  <si>
    <t>Акцизний податок з виробництва пального</t>
  </si>
  <si>
    <t>Акцизний податок з ввезення на митну тер. пального</t>
  </si>
  <si>
    <t xml:space="preserve">  Адміністративні штрафи</t>
  </si>
  <si>
    <t xml:space="preserve">  Штрафи за поруш.законодавства про патент. алк.</t>
  </si>
  <si>
    <t>Затверджено розписом на січень - березень 2017 року</t>
  </si>
  <si>
    <t xml:space="preserve">               Виконання доходної частини бюджету міста Біла Церква за  січень - березень 2017 року</t>
  </si>
  <si>
    <t xml:space="preserve">Акцизний податок </t>
  </si>
  <si>
    <t>Податок на прибуток підприємств комун. власності</t>
  </si>
  <si>
    <t xml:space="preserve">Затверджено міськрадою                 на 2016 рік                      </t>
  </si>
  <si>
    <t>х</t>
  </si>
  <si>
    <t>Всього спеціальний фонд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</si>
</sst>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0.0"/>
    <numFmt numFmtId="174" formatCode="0.000000"/>
    <numFmt numFmtId="175" formatCode="0.00000"/>
    <numFmt numFmtId="176" formatCode="0.0000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"/>
  </numFmts>
  <fonts count="42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i/>
      <sz val="9"/>
      <name val="Arial Cyr"/>
      <family val="2"/>
    </font>
    <font>
      <b/>
      <sz val="9"/>
      <name val="Arial Cyr"/>
      <family val="0"/>
    </font>
    <font>
      <b/>
      <sz val="11"/>
      <name val="Arial Cyr"/>
      <family val="0"/>
    </font>
    <font>
      <sz val="11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0" fontId="4" fillId="4" borderId="10" xfId="0" applyFont="1" applyFill="1" applyBorder="1" applyAlignment="1">
      <alignment/>
    </xf>
    <xf numFmtId="3" fontId="4" fillId="4" borderId="12" xfId="0" applyNumberFormat="1" applyFont="1" applyFill="1" applyBorder="1" applyAlignment="1">
      <alignment/>
    </xf>
    <xf numFmtId="3" fontId="4" fillId="4" borderId="13" xfId="0" applyNumberFormat="1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3" fontId="3" fillId="0" borderId="12" xfId="0" applyNumberFormat="1" applyFont="1" applyBorder="1" applyAlignment="1">
      <alignment/>
    </xf>
    <xf numFmtId="0" fontId="4" fillId="4" borderId="10" xfId="0" applyFont="1" applyFill="1" applyBorder="1" applyAlignment="1">
      <alignment/>
    </xf>
    <xf numFmtId="3" fontId="4" fillId="4" borderId="12" xfId="0" applyNumberFormat="1" applyFont="1" applyFill="1" applyBorder="1" applyAlignment="1">
      <alignment/>
    </xf>
    <xf numFmtId="0" fontId="3" fillId="32" borderId="10" xfId="0" applyFont="1" applyFill="1" applyBorder="1" applyAlignment="1">
      <alignment/>
    </xf>
    <xf numFmtId="3" fontId="3" fillId="32" borderId="12" xfId="0" applyNumberFormat="1" applyFont="1" applyFill="1" applyBorder="1" applyAlignment="1">
      <alignment/>
    </xf>
    <xf numFmtId="3" fontId="3" fillId="0" borderId="16" xfId="0" applyNumberFormat="1" applyFont="1" applyBorder="1" applyAlignment="1">
      <alignment/>
    </xf>
    <xf numFmtId="0" fontId="3" fillId="32" borderId="11" xfId="0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3" fillId="0" borderId="12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3" fillId="0" borderId="20" xfId="0" applyFont="1" applyBorder="1" applyAlignment="1">
      <alignment/>
    </xf>
    <xf numFmtId="0" fontId="3" fillId="0" borderId="18" xfId="0" applyFont="1" applyBorder="1" applyAlignment="1">
      <alignment horizontal="center"/>
    </xf>
    <xf numFmtId="3" fontId="4" fillId="4" borderId="13" xfId="0" applyNumberFormat="1" applyFont="1" applyFill="1" applyBorder="1" applyAlignment="1">
      <alignment/>
    </xf>
    <xf numFmtId="3" fontId="3" fillId="0" borderId="21" xfId="0" applyNumberFormat="1" applyFont="1" applyBorder="1" applyAlignment="1">
      <alignment/>
    </xf>
    <xf numFmtId="0" fontId="4" fillId="4" borderId="20" xfId="0" applyFont="1" applyFill="1" applyBorder="1" applyAlignment="1">
      <alignment/>
    </xf>
    <xf numFmtId="3" fontId="4" fillId="4" borderId="22" xfId="0" applyNumberFormat="1" applyFont="1" applyFill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1" xfId="0" applyFont="1" applyFill="1" applyBorder="1" applyAlignment="1">
      <alignment/>
    </xf>
    <xf numFmtId="0" fontId="4" fillId="4" borderId="11" xfId="0" applyFont="1" applyFill="1" applyBorder="1" applyAlignment="1">
      <alignment/>
    </xf>
    <xf numFmtId="0" fontId="4" fillId="4" borderId="11" xfId="0" applyFont="1" applyFill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4" fillId="4" borderId="15" xfId="0" applyFont="1" applyFill="1" applyBorder="1" applyAlignment="1">
      <alignment/>
    </xf>
    <xf numFmtId="0" fontId="0" fillId="0" borderId="25" xfId="0" applyBorder="1" applyAlignment="1">
      <alignment/>
    </xf>
    <xf numFmtId="0" fontId="3" fillId="0" borderId="18" xfId="0" applyFont="1" applyBorder="1" applyAlignment="1">
      <alignment/>
    </xf>
    <xf numFmtId="0" fontId="4" fillId="4" borderId="14" xfId="0" applyFont="1" applyFill="1" applyBorder="1" applyAlignment="1">
      <alignment/>
    </xf>
    <xf numFmtId="3" fontId="4" fillId="4" borderId="10" xfId="0" applyNumberFormat="1" applyFont="1" applyFill="1" applyBorder="1" applyAlignment="1">
      <alignment/>
    </xf>
    <xf numFmtId="0" fontId="4" fillId="4" borderId="10" xfId="0" applyFont="1" applyFill="1" applyBorder="1" applyAlignment="1">
      <alignment horizontal="right"/>
    </xf>
    <xf numFmtId="0" fontId="3" fillId="0" borderId="11" xfId="0" applyFont="1" applyBorder="1" applyAlignment="1">
      <alignment/>
    </xf>
    <xf numFmtId="0" fontId="4" fillId="4" borderId="11" xfId="0" applyFont="1" applyFill="1" applyBorder="1" applyAlignment="1">
      <alignment horizontal="left"/>
    </xf>
    <xf numFmtId="0" fontId="6" fillId="0" borderId="26" xfId="0" applyFont="1" applyBorder="1" applyAlignment="1">
      <alignment/>
    </xf>
    <xf numFmtId="0" fontId="2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Fill="1" applyBorder="1" applyAlignment="1">
      <alignment/>
    </xf>
    <xf numFmtId="3" fontId="4" fillId="4" borderId="22" xfId="0" applyNumberFormat="1" applyFont="1" applyFill="1" applyBorder="1" applyAlignment="1">
      <alignment horizontal="right"/>
    </xf>
    <xf numFmtId="3" fontId="3" fillId="0" borderId="29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3" fontId="4" fillId="4" borderId="14" xfId="0" applyNumberFormat="1" applyFont="1" applyFill="1" applyBorder="1" applyAlignment="1">
      <alignment horizontal="right"/>
    </xf>
    <xf numFmtId="3" fontId="3" fillId="0" borderId="27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30" xfId="0" applyFont="1" applyBorder="1" applyAlignment="1">
      <alignment/>
    </xf>
    <xf numFmtId="3" fontId="3" fillId="0" borderId="31" xfId="0" applyNumberFormat="1" applyFont="1" applyBorder="1" applyAlignment="1">
      <alignment/>
    </xf>
    <xf numFmtId="3" fontId="3" fillId="0" borderId="32" xfId="0" applyNumberFormat="1" applyFont="1" applyBorder="1" applyAlignment="1">
      <alignment/>
    </xf>
    <xf numFmtId="0" fontId="7" fillId="0" borderId="0" xfId="0" applyFont="1" applyAlignment="1">
      <alignment/>
    </xf>
    <xf numFmtId="3" fontId="4" fillId="4" borderId="12" xfId="0" applyNumberFormat="1" applyFont="1" applyFill="1" applyBorder="1" applyAlignment="1">
      <alignment horizontal="right"/>
    </xf>
    <xf numFmtId="0" fontId="4" fillId="4" borderId="33" xfId="0" applyFont="1" applyFill="1" applyBorder="1" applyAlignment="1">
      <alignment/>
    </xf>
    <xf numFmtId="0" fontId="4" fillId="4" borderId="34" xfId="0" applyFont="1" applyFill="1" applyBorder="1" applyAlignment="1">
      <alignment/>
    </xf>
    <xf numFmtId="3" fontId="3" fillId="0" borderId="35" xfId="0" applyNumberFormat="1" applyFont="1" applyBorder="1" applyAlignment="1">
      <alignment/>
    </xf>
    <xf numFmtId="173" fontId="4" fillId="4" borderId="11" xfId="0" applyNumberFormat="1" applyFont="1" applyFill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36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173" fontId="3" fillId="0" borderId="11" xfId="0" applyNumberFormat="1" applyFont="1" applyBorder="1" applyAlignment="1">
      <alignment/>
    </xf>
    <xf numFmtId="173" fontId="5" fillId="0" borderId="11" xfId="0" applyNumberFormat="1" applyFont="1" applyBorder="1" applyAlignment="1">
      <alignment/>
    </xf>
    <xf numFmtId="173" fontId="5" fillId="0" borderId="26" xfId="0" applyNumberFormat="1" applyFont="1" applyBorder="1" applyAlignment="1">
      <alignment/>
    </xf>
    <xf numFmtId="173" fontId="3" fillId="0" borderId="24" xfId="0" applyNumberFormat="1" applyFont="1" applyBorder="1" applyAlignment="1">
      <alignment/>
    </xf>
    <xf numFmtId="3" fontId="5" fillId="0" borderId="36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3" fontId="5" fillId="0" borderId="29" xfId="0" applyNumberFormat="1" applyFont="1" applyBorder="1" applyAlignment="1">
      <alignment/>
    </xf>
    <xf numFmtId="0" fontId="3" fillId="0" borderId="35" xfId="0" applyFont="1" applyBorder="1" applyAlignment="1">
      <alignment/>
    </xf>
    <xf numFmtId="0" fontId="3" fillId="0" borderId="24" xfId="0" applyFont="1" applyBorder="1" applyAlignment="1">
      <alignment/>
    </xf>
    <xf numFmtId="3" fontId="4" fillId="4" borderId="10" xfId="0" applyNumberFormat="1" applyFont="1" applyFill="1" applyBorder="1" applyAlignment="1">
      <alignment horizontal="right"/>
    </xf>
    <xf numFmtId="3" fontId="4" fillId="4" borderId="37" xfId="0" applyNumberFormat="1" applyFont="1" applyFill="1" applyBorder="1" applyAlignment="1">
      <alignment/>
    </xf>
    <xf numFmtId="3" fontId="3" fillId="0" borderId="38" xfId="0" applyNumberFormat="1" applyFont="1" applyBorder="1" applyAlignment="1">
      <alignment/>
    </xf>
    <xf numFmtId="3" fontId="3" fillId="0" borderId="16" xfId="0" applyNumberFormat="1" applyFont="1" applyFill="1" applyBorder="1" applyAlignment="1">
      <alignment/>
    </xf>
    <xf numFmtId="3" fontId="3" fillId="0" borderId="16" xfId="0" applyNumberFormat="1" applyFont="1" applyBorder="1" applyAlignment="1">
      <alignment/>
    </xf>
    <xf numFmtId="3" fontId="4" fillId="4" borderId="16" xfId="0" applyNumberFormat="1" applyFont="1" applyFill="1" applyBorder="1" applyAlignment="1">
      <alignment/>
    </xf>
    <xf numFmtId="3" fontId="4" fillId="4" borderId="39" xfId="0" applyNumberFormat="1" applyFont="1" applyFill="1" applyBorder="1" applyAlignment="1">
      <alignment/>
    </xf>
    <xf numFmtId="3" fontId="4" fillId="4" borderId="16" xfId="0" applyNumberFormat="1" applyFont="1" applyFill="1" applyBorder="1" applyAlignment="1">
      <alignment/>
    </xf>
    <xf numFmtId="3" fontId="3" fillId="32" borderId="16" xfId="0" applyNumberFormat="1" applyFont="1" applyFill="1" applyBorder="1" applyAlignment="1">
      <alignment/>
    </xf>
    <xf numFmtId="3" fontId="5" fillId="0" borderId="39" xfId="0" applyNumberFormat="1" applyFont="1" applyBorder="1" applyAlignment="1">
      <alignment/>
    </xf>
    <xf numFmtId="0" fontId="2" fillId="0" borderId="40" xfId="0" applyFont="1" applyBorder="1" applyAlignment="1">
      <alignment/>
    </xf>
    <xf numFmtId="3" fontId="3" fillId="0" borderId="29" xfId="0" applyNumberFormat="1" applyFont="1" applyBorder="1" applyAlignment="1">
      <alignment horizontal="right"/>
    </xf>
    <xf numFmtId="3" fontId="5" fillId="0" borderId="36" xfId="0" applyNumberFormat="1" applyFont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left"/>
    </xf>
    <xf numFmtId="3" fontId="5" fillId="0" borderId="29" xfId="0" applyNumberFormat="1" applyFont="1" applyBorder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 horizontal="right"/>
    </xf>
    <xf numFmtId="173" fontId="5" fillId="0" borderId="11" xfId="0" applyNumberFormat="1" applyFont="1" applyFill="1" applyBorder="1" applyAlignment="1">
      <alignment/>
    </xf>
    <xf numFmtId="3" fontId="3" fillId="0" borderId="28" xfId="0" applyNumberFormat="1" applyFont="1" applyBorder="1" applyAlignment="1">
      <alignment horizontal="right"/>
    </xf>
    <xf numFmtId="3" fontId="5" fillId="0" borderId="26" xfId="0" applyNumberFormat="1" applyFont="1" applyBorder="1" applyAlignment="1">
      <alignment horizontal="right"/>
    </xf>
    <xf numFmtId="3" fontId="5" fillId="0" borderId="28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PageLayoutView="0" workbookViewId="0" topLeftCell="A34">
      <selection activeCell="J47" sqref="J47"/>
    </sheetView>
  </sheetViews>
  <sheetFormatPr defaultColWidth="9.00390625" defaultRowHeight="12.75"/>
  <cols>
    <col min="1" max="1" width="10.625" style="0" customWidth="1"/>
    <col min="2" max="2" width="50.875" style="0" customWidth="1"/>
    <col min="3" max="3" width="14.125" style="0" customWidth="1"/>
    <col min="4" max="4" width="14.875" style="0" customWidth="1"/>
    <col min="5" max="5" width="13.75390625" style="0" customWidth="1"/>
    <col min="6" max="6" width="11.125" style="0" customWidth="1"/>
    <col min="7" max="7" width="8.375" style="0" customWidth="1"/>
    <col min="8" max="8" width="11.125" style="0" bestFit="1" customWidth="1"/>
    <col min="9" max="9" width="9.25390625" style="0" customWidth="1"/>
  </cols>
  <sheetData>
    <row r="1" spans="1:6" ht="15">
      <c r="A1" s="66"/>
      <c r="B1" s="66"/>
      <c r="C1" s="66"/>
      <c r="D1" s="66"/>
      <c r="F1" s="66" t="s">
        <v>49</v>
      </c>
    </row>
    <row r="3" spans="1:6" ht="12.75">
      <c r="A3" s="107" t="s">
        <v>58</v>
      </c>
      <c r="B3" s="107"/>
      <c r="C3" s="107"/>
      <c r="D3" s="107"/>
      <c r="E3" s="107"/>
      <c r="F3" s="107"/>
    </row>
    <row r="4" spans="1:6" ht="13.5" thickBot="1">
      <c r="A4" s="1"/>
      <c r="B4" s="1"/>
      <c r="C4" s="1"/>
      <c r="D4" s="1"/>
      <c r="E4" s="1"/>
      <c r="F4" t="s">
        <v>4</v>
      </c>
    </row>
    <row r="5" spans="1:6" ht="12.75" customHeight="1">
      <c r="A5" s="117" t="s">
        <v>0</v>
      </c>
      <c r="B5" s="120" t="s">
        <v>1</v>
      </c>
      <c r="C5" s="108" t="s">
        <v>61</v>
      </c>
      <c r="D5" s="110" t="s">
        <v>57</v>
      </c>
      <c r="E5" s="115" t="s">
        <v>2</v>
      </c>
      <c r="F5" s="113" t="s">
        <v>3</v>
      </c>
    </row>
    <row r="6" spans="1:6" ht="12.75" customHeight="1">
      <c r="A6" s="118"/>
      <c r="B6" s="121"/>
      <c r="C6" s="109"/>
      <c r="D6" s="111"/>
      <c r="E6" s="116"/>
      <c r="F6" s="114"/>
    </row>
    <row r="7" spans="1:6" ht="12.75">
      <c r="A7" s="118"/>
      <c r="B7" s="121"/>
      <c r="C7" s="109"/>
      <c r="D7" s="111"/>
      <c r="E7" s="116"/>
      <c r="F7" s="114"/>
    </row>
    <row r="8" spans="1:6" ht="17.25" customHeight="1" thickBot="1">
      <c r="A8" s="119"/>
      <c r="B8" s="122"/>
      <c r="C8" s="109"/>
      <c r="D8" s="112"/>
      <c r="E8" s="116"/>
      <c r="F8" s="114"/>
    </row>
    <row r="9" spans="1:6" ht="17.25" customHeight="1">
      <c r="A9" s="35">
        <v>11010000</v>
      </c>
      <c r="B9" s="36" t="s">
        <v>15</v>
      </c>
      <c r="C9" s="87">
        <v>306752400</v>
      </c>
      <c r="D9" s="32">
        <v>71420000</v>
      </c>
      <c r="E9" s="32">
        <v>89060137</v>
      </c>
      <c r="F9" s="79">
        <f>E9/D9*100</f>
        <v>124.69915569868384</v>
      </c>
    </row>
    <row r="10" spans="1:6" ht="17.25" customHeight="1">
      <c r="A10" s="24">
        <v>22090000</v>
      </c>
      <c r="B10" s="27" t="s">
        <v>14</v>
      </c>
      <c r="C10" s="88">
        <v>1400000</v>
      </c>
      <c r="D10" s="18">
        <v>265010</v>
      </c>
      <c r="E10" s="19">
        <v>259504</v>
      </c>
      <c r="F10" s="76">
        <f aca="true" t="shared" si="0" ref="F10:F56">E10/D10*100</f>
        <v>97.9223425531112</v>
      </c>
    </row>
    <row r="11" spans="1:6" ht="17.25" customHeight="1">
      <c r="A11" s="23">
        <v>11020201</v>
      </c>
      <c r="B11" s="3" t="s">
        <v>60</v>
      </c>
      <c r="C11" s="89">
        <v>800000</v>
      </c>
      <c r="D11" s="4">
        <v>190000</v>
      </c>
      <c r="E11" s="5">
        <v>428059</v>
      </c>
      <c r="F11" s="76">
        <f t="shared" si="0"/>
        <v>225.29421052631577</v>
      </c>
    </row>
    <row r="12" spans="1:6" ht="17.25" customHeight="1">
      <c r="A12" s="23">
        <v>14000000</v>
      </c>
      <c r="B12" s="3" t="s">
        <v>59</v>
      </c>
      <c r="C12" s="89">
        <v>75000000</v>
      </c>
      <c r="D12" s="4">
        <v>17000000</v>
      </c>
      <c r="E12" s="5">
        <f>SUM(E13:E15)</f>
        <v>18768719</v>
      </c>
      <c r="F12" s="76">
        <f t="shared" si="0"/>
        <v>110.4042294117647</v>
      </c>
    </row>
    <row r="13" spans="1:6" ht="17.25" customHeight="1">
      <c r="A13" s="12">
        <v>14040000</v>
      </c>
      <c r="B13" s="38" t="s">
        <v>16</v>
      </c>
      <c r="C13" s="90">
        <v>75000000</v>
      </c>
      <c r="D13" s="13">
        <v>17000000</v>
      </c>
      <c r="E13" s="31">
        <v>13212650</v>
      </c>
      <c r="F13" s="71">
        <f t="shared" si="0"/>
        <v>77.72147058823529</v>
      </c>
    </row>
    <row r="14" spans="1:6" ht="17.25" customHeight="1">
      <c r="A14" s="12">
        <v>14021900</v>
      </c>
      <c r="B14" s="38" t="s">
        <v>53</v>
      </c>
      <c r="C14" s="90"/>
      <c r="D14" s="13"/>
      <c r="E14" s="31">
        <v>1255356</v>
      </c>
      <c r="F14" s="71"/>
    </row>
    <row r="15" spans="1:6" ht="17.25" customHeight="1">
      <c r="A15" s="12">
        <v>14031900</v>
      </c>
      <c r="B15" s="38" t="s">
        <v>54</v>
      </c>
      <c r="C15" s="90"/>
      <c r="D15" s="13"/>
      <c r="E15" s="31">
        <v>4300713</v>
      </c>
      <c r="F15" s="71"/>
    </row>
    <row r="16" spans="1:6" ht="17.25" customHeight="1">
      <c r="A16" s="25">
        <v>13010200</v>
      </c>
      <c r="B16" s="37" t="s">
        <v>17</v>
      </c>
      <c r="C16" s="89">
        <v>2500</v>
      </c>
      <c r="D16" s="4"/>
      <c r="E16" s="5">
        <v>170</v>
      </c>
      <c r="F16" s="76"/>
    </row>
    <row r="17" spans="1:6" ht="17.25" customHeight="1">
      <c r="A17" s="30">
        <v>18010000</v>
      </c>
      <c r="B17" s="41" t="s">
        <v>5</v>
      </c>
      <c r="C17" s="16">
        <f>SUM(C18:C20)</f>
        <v>62500000</v>
      </c>
      <c r="D17" s="11">
        <f>SUM(D18:D20)</f>
        <v>13965000</v>
      </c>
      <c r="E17" s="11">
        <f>SUM(E18:E20)</f>
        <v>16288872</v>
      </c>
      <c r="F17" s="76">
        <f t="shared" si="0"/>
        <v>116.64068743286788</v>
      </c>
    </row>
    <row r="18" spans="1:6" ht="17.25" customHeight="1">
      <c r="A18" s="12" t="s">
        <v>6</v>
      </c>
      <c r="B18" s="38" t="s">
        <v>18</v>
      </c>
      <c r="C18" s="91">
        <v>7800000</v>
      </c>
      <c r="D18" s="13">
        <v>1205000</v>
      </c>
      <c r="E18" s="31">
        <v>2368571</v>
      </c>
      <c r="F18" s="71">
        <f t="shared" si="0"/>
        <v>196.56190871369296</v>
      </c>
    </row>
    <row r="19" spans="1:6" ht="17.25" customHeight="1">
      <c r="A19" s="6" t="s">
        <v>7</v>
      </c>
      <c r="B19" s="39" t="s">
        <v>8</v>
      </c>
      <c r="C19" s="92">
        <v>53200000</v>
      </c>
      <c r="D19" s="7">
        <v>12630000</v>
      </c>
      <c r="E19" s="8">
        <v>13706985</v>
      </c>
      <c r="F19" s="71">
        <f t="shared" si="0"/>
        <v>108.5271971496437</v>
      </c>
    </row>
    <row r="20" spans="1:6" ht="17.25" customHeight="1">
      <c r="A20" s="6" t="s">
        <v>43</v>
      </c>
      <c r="B20" s="39" t="s">
        <v>44</v>
      </c>
      <c r="C20" s="92">
        <v>1500000</v>
      </c>
      <c r="D20" s="7">
        <v>130000</v>
      </c>
      <c r="E20" s="8">
        <v>213316</v>
      </c>
      <c r="F20" s="71">
        <f t="shared" si="0"/>
        <v>164.08923076923077</v>
      </c>
    </row>
    <row r="21" spans="1:6" ht="17.25" customHeight="1">
      <c r="A21" s="26">
        <v>18030000</v>
      </c>
      <c r="B21" s="27" t="s">
        <v>45</v>
      </c>
      <c r="C21" s="88">
        <v>31000</v>
      </c>
      <c r="D21" s="18">
        <v>7750</v>
      </c>
      <c r="E21" s="19">
        <v>8877</v>
      </c>
      <c r="F21" s="76">
        <f t="shared" si="0"/>
        <v>114.54193548387097</v>
      </c>
    </row>
    <row r="22" spans="1:6" ht="17.25" customHeight="1">
      <c r="A22" s="40">
        <v>18050000</v>
      </c>
      <c r="B22" s="41" t="s">
        <v>9</v>
      </c>
      <c r="C22" s="16">
        <v>90000000</v>
      </c>
      <c r="D22" s="11">
        <v>21830800</v>
      </c>
      <c r="E22" s="11">
        <v>29382734</v>
      </c>
      <c r="F22" s="76">
        <f t="shared" si="0"/>
        <v>134.5930245341444</v>
      </c>
    </row>
    <row r="23" spans="1:6" ht="17.25" customHeight="1">
      <c r="A23" s="26">
        <v>21010300</v>
      </c>
      <c r="B23" s="27" t="s">
        <v>10</v>
      </c>
      <c r="C23" s="88">
        <v>500000</v>
      </c>
      <c r="D23" s="18">
        <v>100000</v>
      </c>
      <c r="E23" s="18">
        <v>33856</v>
      </c>
      <c r="F23" s="76">
        <f t="shared" si="0"/>
        <v>33.856</v>
      </c>
    </row>
    <row r="24" spans="1:6" ht="17.25" customHeight="1">
      <c r="A24" s="26">
        <v>21050000</v>
      </c>
      <c r="B24" s="27" t="s">
        <v>51</v>
      </c>
      <c r="C24" s="88"/>
      <c r="D24" s="18"/>
      <c r="E24" s="18">
        <v>690411</v>
      </c>
      <c r="F24" s="76"/>
    </row>
    <row r="25" spans="1:6" ht="17.25" customHeight="1">
      <c r="A25" s="26">
        <v>21080900</v>
      </c>
      <c r="B25" s="27" t="s">
        <v>19</v>
      </c>
      <c r="C25" s="88">
        <v>1000</v>
      </c>
      <c r="D25" s="18"/>
      <c r="E25" s="18">
        <v>4201</v>
      </c>
      <c r="F25" s="76"/>
    </row>
    <row r="26" spans="1:6" ht="17.25" customHeight="1">
      <c r="A26" s="26">
        <v>21081100</v>
      </c>
      <c r="B26" s="27" t="s">
        <v>55</v>
      </c>
      <c r="C26" s="88">
        <v>100000</v>
      </c>
      <c r="D26" s="18">
        <v>26000</v>
      </c>
      <c r="E26" s="18">
        <v>64210</v>
      </c>
      <c r="F26" s="76">
        <f t="shared" si="0"/>
        <v>246.96153846153845</v>
      </c>
    </row>
    <row r="27" spans="1:6" ht="17.25" customHeight="1">
      <c r="A27" s="26">
        <v>21081500</v>
      </c>
      <c r="B27" s="27" t="s">
        <v>56</v>
      </c>
      <c r="C27" s="88">
        <v>20029</v>
      </c>
      <c r="D27" s="18">
        <v>3000</v>
      </c>
      <c r="E27" s="18">
        <v>48866</v>
      </c>
      <c r="F27" s="76">
        <f t="shared" si="0"/>
        <v>1628.8666666666668</v>
      </c>
    </row>
    <row r="28" spans="1:6" ht="17.25" customHeight="1">
      <c r="A28" s="26">
        <v>22010000</v>
      </c>
      <c r="B28" s="27" t="s">
        <v>46</v>
      </c>
      <c r="C28" s="88">
        <f>SUM(C29:C32)</f>
        <v>6600500</v>
      </c>
      <c r="D28" s="18">
        <f>SUM(D29:D32)</f>
        <v>1557500</v>
      </c>
      <c r="E28" s="18">
        <f>SUM(E29:E32)</f>
        <v>1949987</v>
      </c>
      <c r="F28" s="76">
        <f t="shared" si="0"/>
        <v>125.19980738362761</v>
      </c>
    </row>
    <row r="29" spans="1:6" ht="17.25" customHeight="1">
      <c r="A29" s="12">
        <v>22010300</v>
      </c>
      <c r="B29" s="38" t="s">
        <v>47</v>
      </c>
      <c r="C29" s="90">
        <v>1150000</v>
      </c>
      <c r="D29" s="13">
        <v>250000</v>
      </c>
      <c r="E29" s="13">
        <v>143950</v>
      </c>
      <c r="F29" s="71">
        <f t="shared" si="0"/>
        <v>57.58</v>
      </c>
    </row>
    <row r="30" spans="1:6" ht="17.25" customHeight="1">
      <c r="A30" s="12">
        <v>22012500</v>
      </c>
      <c r="B30" s="38" t="s">
        <v>21</v>
      </c>
      <c r="C30" s="90">
        <v>4613000</v>
      </c>
      <c r="D30" s="13">
        <v>1133000</v>
      </c>
      <c r="E30" s="13">
        <v>1700528</v>
      </c>
      <c r="F30" s="71">
        <f t="shared" si="0"/>
        <v>150.09073256840247</v>
      </c>
    </row>
    <row r="31" spans="1:6" ht="17.25" customHeight="1">
      <c r="A31" s="12">
        <v>22012600</v>
      </c>
      <c r="B31" s="38" t="s">
        <v>52</v>
      </c>
      <c r="C31" s="90">
        <v>800000</v>
      </c>
      <c r="D31" s="13">
        <v>170000</v>
      </c>
      <c r="E31" s="13">
        <v>105509</v>
      </c>
      <c r="F31" s="71">
        <f t="shared" si="0"/>
        <v>62.06411764705882</v>
      </c>
    </row>
    <row r="32" spans="1:6" ht="17.25" customHeight="1">
      <c r="A32" s="12">
        <v>22012900</v>
      </c>
      <c r="B32" s="38" t="s">
        <v>50</v>
      </c>
      <c r="C32" s="90">
        <v>37500</v>
      </c>
      <c r="D32" s="13">
        <v>4500</v>
      </c>
      <c r="E32" s="13"/>
      <c r="F32" s="71">
        <f t="shared" si="0"/>
        <v>0</v>
      </c>
    </row>
    <row r="33" spans="1:6" ht="17.25" customHeight="1">
      <c r="A33" s="26">
        <v>22080400</v>
      </c>
      <c r="B33" s="27" t="s">
        <v>20</v>
      </c>
      <c r="C33" s="88">
        <v>3200000</v>
      </c>
      <c r="D33" s="18">
        <v>780000</v>
      </c>
      <c r="E33" s="18">
        <v>784392</v>
      </c>
      <c r="F33" s="76">
        <f t="shared" si="0"/>
        <v>100.56307692307693</v>
      </c>
    </row>
    <row r="34" spans="1:6" ht="17.25" customHeight="1">
      <c r="A34" s="14">
        <v>24160100</v>
      </c>
      <c r="B34" s="17" t="s">
        <v>11</v>
      </c>
      <c r="C34" s="93">
        <v>3500000</v>
      </c>
      <c r="D34" s="15">
        <v>1000000</v>
      </c>
      <c r="E34" s="15">
        <v>1270000</v>
      </c>
      <c r="F34" s="76">
        <f t="shared" si="0"/>
        <v>127</v>
      </c>
    </row>
    <row r="35" spans="1:6" ht="17.25" customHeight="1">
      <c r="A35" s="2">
        <v>24060300</v>
      </c>
      <c r="B35" s="3" t="s">
        <v>12</v>
      </c>
      <c r="C35" s="89">
        <v>150000</v>
      </c>
      <c r="D35" s="4">
        <v>30000</v>
      </c>
      <c r="E35" s="4">
        <v>502064</v>
      </c>
      <c r="F35" s="76">
        <f t="shared" si="0"/>
        <v>1673.5466666666666</v>
      </c>
    </row>
    <row r="36" spans="1:6" ht="17.25" customHeight="1">
      <c r="A36" s="2">
        <v>31010200</v>
      </c>
      <c r="B36" s="3" t="s">
        <v>13</v>
      </c>
      <c r="C36" s="89">
        <v>30000</v>
      </c>
      <c r="D36" s="4">
        <v>3000</v>
      </c>
      <c r="E36" s="4">
        <v>300</v>
      </c>
      <c r="F36" s="76">
        <f t="shared" si="0"/>
        <v>10</v>
      </c>
    </row>
    <row r="37" spans="1:6" ht="17.25" customHeight="1">
      <c r="A37" s="9">
        <v>18040000</v>
      </c>
      <c r="B37" s="10" t="s">
        <v>22</v>
      </c>
      <c r="C37" s="89"/>
      <c r="D37" s="4"/>
      <c r="E37" s="4">
        <v>-36122</v>
      </c>
      <c r="F37" s="76"/>
    </row>
    <row r="38" spans="1:7" ht="17.25" customHeight="1">
      <c r="A38" s="29"/>
      <c r="B38" s="42" t="s">
        <v>25</v>
      </c>
      <c r="C38" s="94">
        <f>SUM(C9:C12,C16:C17,C21:C28,C33:C37)</f>
        <v>550587429</v>
      </c>
      <c r="D38" s="74">
        <f>SUM(D9:D12,D16:D17,D21:D28,D33:D37)</f>
        <v>128178060</v>
      </c>
      <c r="E38" s="74">
        <f>SUM(E9:E12,E16:E17,E21:E28,E33:E37)</f>
        <v>159509237</v>
      </c>
      <c r="F38" s="77">
        <f t="shared" si="0"/>
        <v>124.44347886057878</v>
      </c>
      <c r="G38" s="21"/>
    </row>
    <row r="39" spans="1:6" ht="17.25" customHeight="1">
      <c r="A39" s="29"/>
      <c r="B39" s="55" t="s">
        <v>26</v>
      </c>
      <c r="C39" s="16">
        <f>SUM(C40:C46)</f>
        <v>856976900</v>
      </c>
      <c r="D39" s="4">
        <f>SUM(D40:D46)</f>
        <v>321559149</v>
      </c>
      <c r="E39" s="4">
        <f>SUM(E40:E46)</f>
        <v>319910752</v>
      </c>
      <c r="F39" s="76">
        <f t="shared" si="0"/>
        <v>99.48737362779873</v>
      </c>
    </row>
    <row r="40" spans="1:6" ht="17.25" customHeight="1">
      <c r="A40" s="33">
        <v>41033900</v>
      </c>
      <c r="B40" s="43" t="s">
        <v>23</v>
      </c>
      <c r="C40" s="90">
        <v>172246100</v>
      </c>
      <c r="D40" s="13">
        <v>39775500</v>
      </c>
      <c r="E40" s="13">
        <v>39775500</v>
      </c>
      <c r="F40" s="71">
        <f t="shared" si="0"/>
        <v>100</v>
      </c>
    </row>
    <row r="41" spans="1:6" ht="17.25" customHeight="1">
      <c r="A41" s="33">
        <v>41034200</v>
      </c>
      <c r="B41" s="43" t="s">
        <v>24</v>
      </c>
      <c r="C41" s="90">
        <v>173032900</v>
      </c>
      <c r="D41" s="13">
        <v>43243000</v>
      </c>
      <c r="E41" s="13">
        <v>43243000</v>
      </c>
      <c r="F41" s="71">
        <f t="shared" si="0"/>
        <v>100</v>
      </c>
    </row>
    <row r="42" spans="1:6" ht="17.25" customHeight="1">
      <c r="A42" s="33">
        <v>41030600</v>
      </c>
      <c r="B42" s="43" t="s">
        <v>27</v>
      </c>
      <c r="C42" s="90">
        <v>206450000</v>
      </c>
      <c r="D42" s="13">
        <v>50111400</v>
      </c>
      <c r="E42" s="13">
        <v>49022901</v>
      </c>
      <c r="F42" s="71">
        <f t="shared" si="0"/>
        <v>97.82784156898431</v>
      </c>
    </row>
    <row r="43" spans="1:6" ht="17.25" customHeight="1">
      <c r="A43" s="33">
        <v>41030800</v>
      </c>
      <c r="B43" s="43" t="s">
        <v>28</v>
      </c>
      <c r="C43" s="90">
        <v>301185000</v>
      </c>
      <c r="D43" s="13">
        <v>187718849</v>
      </c>
      <c r="E43" s="13">
        <v>187718849</v>
      </c>
      <c r="F43" s="71">
        <f t="shared" si="0"/>
        <v>100</v>
      </c>
    </row>
    <row r="44" spans="1:8" ht="17.25" customHeight="1">
      <c r="A44" s="33">
        <v>41031000</v>
      </c>
      <c r="B44" s="43" t="s">
        <v>29</v>
      </c>
      <c r="C44" s="90">
        <v>39000</v>
      </c>
      <c r="D44" s="13">
        <v>9000</v>
      </c>
      <c r="E44" s="13">
        <v>426</v>
      </c>
      <c r="F44" s="71">
        <f t="shared" si="0"/>
        <v>4.733333333333333</v>
      </c>
      <c r="H44" s="21"/>
    </row>
    <row r="45" spans="1:6" ht="17.25" customHeight="1">
      <c r="A45" s="33">
        <v>41035000</v>
      </c>
      <c r="B45" s="43" t="s">
        <v>30</v>
      </c>
      <c r="C45" s="90">
        <v>3230900</v>
      </c>
      <c r="D45" s="13">
        <v>538400</v>
      </c>
      <c r="E45" s="13"/>
      <c r="F45" s="71"/>
    </row>
    <row r="46" spans="1:6" ht="17.25" customHeight="1" thickBot="1">
      <c r="A46" s="68">
        <v>41035800</v>
      </c>
      <c r="B46" s="69" t="s">
        <v>31</v>
      </c>
      <c r="C46" s="86">
        <v>793000</v>
      </c>
      <c r="D46" s="34">
        <v>163000</v>
      </c>
      <c r="E46" s="34">
        <v>150076</v>
      </c>
      <c r="F46" s="71">
        <f t="shared" si="0"/>
        <v>92.07116564417178</v>
      </c>
    </row>
    <row r="47" spans="1:6" ht="17.25" customHeight="1" thickBot="1">
      <c r="A47" s="44"/>
      <c r="B47" s="95" t="s">
        <v>32</v>
      </c>
      <c r="C47" s="75">
        <f>SUM(C38:C39)</f>
        <v>1407564329</v>
      </c>
      <c r="D47" s="80">
        <f>SUM(D38:D39)</f>
        <v>449737209</v>
      </c>
      <c r="E47" s="80">
        <f>SUM(E38:E39)</f>
        <v>479419989</v>
      </c>
      <c r="F47" s="78">
        <f t="shared" si="0"/>
        <v>106.60002761746136</v>
      </c>
    </row>
    <row r="48" spans="1:7" ht="17.25" customHeight="1">
      <c r="A48" s="83">
        <v>19010000</v>
      </c>
      <c r="B48" s="84" t="s">
        <v>48</v>
      </c>
      <c r="C48" s="70">
        <v>1000000</v>
      </c>
      <c r="D48" s="32">
        <v>165000</v>
      </c>
      <c r="E48" s="32">
        <v>669438</v>
      </c>
      <c r="F48" s="79">
        <f t="shared" si="0"/>
        <v>405.71999999999997</v>
      </c>
      <c r="G48" s="21"/>
    </row>
    <row r="49" spans="1:6" ht="17.25" customHeight="1">
      <c r="A49" s="62">
        <v>24061600</v>
      </c>
      <c r="B49" s="63" t="s">
        <v>38</v>
      </c>
      <c r="C49" s="64">
        <v>250000</v>
      </c>
      <c r="D49" s="65">
        <v>50000</v>
      </c>
      <c r="E49" s="65"/>
      <c r="F49" s="76"/>
    </row>
    <row r="50" spans="1:6" ht="17.25" customHeight="1">
      <c r="A50" s="45">
        <v>24062100</v>
      </c>
      <c r="B50" s="49" t="s">
        <v>37</v>
      </c>
      <c r="C50" s="59">
        <v>4000</v>
      </c>
      <c r="D50" s="11"/>
      <c r="E50" s="16">
        <v>2804</v>
      </c>
      <c r="F50" s="76"/>
    </row>
    <row r="51" spans="1:6" ht="17.25" customHeight="1">
      <c r="A51" s="40">
        <v>50110000</v>
      </c>
      <c r="B51" s="22" t="s">
        <v>33</v>
      </c>
      <c r="C51" s="59">
        <v>2404000</v>
      </c>
      <c r="D51" s="11">
        <v>520000</v>
      </c>
      <c r="E51" s="16">
        <v>438301</v>
      </c>
      <c r="F51" s="76">
        <f t="shared" si="0"/>
        <v>84.28865384615385</v>
      </c>
    </row>
    <row r="52" spans="1:6" ht="17.25" customHeight="1">
      <c r="A52" s="28"/>
      <c r="B52" s="56" t="s">
        <v>34</v>
      </c>
      <c r="C52" s="59">
        <f>SUM(C53:C55)</f>
        <v>5400000</v>
      </c>
      <c r="D52" s="11">
        <f>SUM(D53:D55)</f>
        <v>0</v>
      </c>
      <c r="E52" s="20">
        <f>SUM(E53:E55)</f>
        <v>162098</v>
      </c>
      <c r="F52" s="76"/>
    </row>
    <row r="53" spans="1:6" ht="17.25" customHeight="1">
      <c r="A53" s="46">
        <v>24170000</v>
      </c>
      <c r="B53" s="43" t="s">
        <v>42</v>
      </c>
      <c r="C53" s="47">
        <v>1300000</v>
      </c>
      <c r="D53" s="13"/>
      <c r="E53" s="13">
        <v>10917</v>
      </c>
      <c r="F53" s="71"/>
    </row>
    <row r="54" spans="1:6" ht="17.25" customHeight="1">
      <c r="A54" s="48">
        <v>31030000</v>
      </c>
      <c r="B54" s="50" t="s">
        <v>35</v>
      </c>
      <c r="C54" s="60">
        <v>2000000</v>
      </c>
      <c r="D54" s="57"/>
      <c r="E54" s="57"/>
      <c r="F54" s="71"/>
    </row>
    <row r="55" spans="1:6" ht="17.25" customHeight="1">
      <c r="A55" s="48">
        <v>33010000</v>
      </c>
      <c r="B55" s="50" t="s">
        <v>36</v>
      </c>
      <c r="C55" s="85">
        <v>2100000</v>
      </c>
      <c r="D55" s="67"/>
      <c r="E55" s="67">
        <v>151181</v>
      </c>
      <c r="F55" s="71"/>
    </row>
    <row r="56" spans="1:6" ht="17.25" customHeight="1">
      <c r="A56" s="98"/>
      <c r="B56" s="99" t="s">
        <v>63</v>
      </c>
      <c r="C56" s="101">
        <f>SUM(C48:C52)</f>
        <v>9058000</v>
      </c>
      <c r="D56" s="102">
        <f>SUM(D48:D52)</f>
        <v>735000</v>
      </c>
      <c r="E56" s="102">
        <f>SUM(E48:E52)</f>
        <v>1272641</v>
      </c>
      <c r="F56" s="103">
        <f t="shared" si="0"/>
        <v>173.14843537414964</v>
      </c>
    </row>
    <row r="57" spans="1:6" ht="17.25" customHeight="1" thickBot="1">
      <c r="A57" s="53">
        <v>25000000</v>
      </c>
      <c r="B57" s="54" t="s">
        <v>39</v>
      </c>
      <c r="C57" s="61">
        <v>28378195</v>
      </c>
      <c r="D57" s="96" t="s">
        <v>62</v>
      </c>
      <c r="E57" s="58">
        <v>9474615</v>
      </c>
      <c r="F57" s="104" t="s">
        <v>62</v>
      </c>
    </row>
    <row r="58" spans="1:7" ht="17.25" customHeight="1" thickBot="1">
      <c r="A58" s="44"/>
      <c r="B58" s="52" t="s">
        <v>41</v>
      </c>
      <c r="C58" s="72">
        <f>SUM(C48:C52,C57)</f>
        <v>37436195</v>
      </c>
      <c r="D58" s="97" t="s">
        <v>62</v>
      </c>
      <c r="E58" s="73">
        <f>SUM(E48:E52,E57)</f>
        <v>10747256</v>
      </c>
      <c r="F58" s="105" t="s">
        <v>62</v>
      </c>
      <c r="G58" s="21"/>
    </row>
    <row r="59" spans="1:7" ht="17.25" customHeight="1" thickBot="1">
      <c r="A59" s="44"/>
      <c r="B59" s="51" t="s">
        <v>40</v>
      </c>
      <c r="C59" s="81">
        <f>C47+C58</f>
        <v>1445000524</v>
      </c>
      <c r="D59" s="100" t="s">
        <v>62</v>
      </c>
      <c r="E59" s="82">
        <f>E47+E58</f>
        <v>490167245</v>
      </c>
      <c r="F59" s="106" t="s">
        <v>62</v>
      </c>
      <c r="G59" s="21"/>
    </row>
  </sheetData>
  <sheetProtection/>
  <mergeCells count="7">
    <mergeCell ref="A3:F3"/>
    <mergeCell ref="C5:C8"/>
    <mergeCell ref="D5:D8"/>
    <mergeCell ref="F5:F8"/>
    <mergeCell ref="E5:E8"/>
    <mergeCell ref="A5:A8"/>
    <mergeCell ref="B5:B8"/>
  </mergeCells>
  <printOptions/>
  <pageMargins left="0.62" right="0.17" top="0.33" bottom="0.18" header="0.21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3" sqref="C3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Довольный пользователь Microsoft Office</cp:lastModifiedBy>
  <cp:lastPrinted>2017-04-18T07:38:06Z</cp:lastPrinted>
  <dcterms:created xsi:type="dcterms:W3CDTF">2006-02-02T13:56:59Z</dcterms:created>
  <dcterms:modified xsi:type="dcterms:W3CDTF">2017-04-18T07:38:08Z</dcterms:modified>
  <cp:category/>
  <cp:version/>
  <cp:contentType/>
  <cp:contentStatus/>
</cp:coreProperties>
</file>