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АРХІВ 2017\Загальний відділ\ВЕБ 2017\від 12 вересня\№ 313\"/>
    </mc:Choice>
  </mc:AlternateContent>
  <bookViews>
    <workbookView xWindow="480" yWindow="135" windowWidth="22995" windowHeight="8505"/>
  </bookViews>
  <sheets>
    <sheet name="Лист1" sheetId="1" r:id="rId1"/>
  </sheets>
  <definedNames>
    <definedName name="_xlnm.Print_Area" localSheetId="0">Лист1!$A$1:$AI$41</definedName>
  </definedNames>
  <calcPr calcId="152511"/>
</workbook>
</file>

<file path=xl/calcChain.xml><?xml version="1.0" encoding="utf-8"?>
<calcChain xmlns="http://schemas.openxmlformats.org/spreadsheetml/2006/main">
  <c r="AI37" i="1" l="1"/>
  <c r="AF37" i="1"/>
  <c r="M37" i="1"/>
  <c r="AH37" i="1" s="1"/>
  <c r="AG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L36" i="1"/>
  <c r="K36" i="1"/>
  <c r="J36" i="1"/>
  <c r="I36" i="1"/>
  <c r="H36" i="1"/>
  <c r="G36" i="1"/>
  <c r="F36" i="1"/>
  <c r="D36" i="1"/>
  <c r="C36" i="1"/>
  <c r="AI35" i="1"/>
  <c r="AF35" i="1"/>
  <c r="M35" i="1"/>
  <c r="AI34" i="1"/>
  <c r="AF34" i="1"/>
  <c r="M34" i="1"/>
  <c r="AH34" i="1" s="1"/>
  <c r="AF33" i="1"/>
  <c r="M33" i="1"/>
  <c r="AH33" i="1" s="1"/>
  <c r="AI32" i="1"/>
  <c r="AF32" i="1"/>
  <c r="M32" i="1"/>
  <c r="AI31" i="1"/>
  <c r="AF31" i="1"/>
  <c r="M31" i="1"/>
  <c r="AH31" i="1" s="1"/>
  <c r="AI30" i="1"/>
  <c r="AF30" i="1"/>
  <c r="M30" i="1"/>
  <c r="AI29" i="1"/>
  <c r="AF29" i="1"/>
  <c r="M29" i="1"/>
  <c r="AH29" i="1" s="1"/>
  <c r="AI28" i="1"/>
  <c r="AF28" i="1"/>
  <c r="M28" i="1"/>
  <c r="AI27" i="1"/>
  <c r="AF27" i="1"/>
  <c r="E27" i="1"/>
  <c r="M27" i="1" s="1"/>
  <c r="AH27" i="1" s="1"/>
  <c r="AI26" i="1"/>
  <c r="AF26" i="1"/>
  <c r="M26" i="1"/>
  <c r="AI25" i="1"/>
  <c r="AF25" i="1"/>
  <c r="M25" i="1"/>
  <c r="AH25" i="1" s="1"/>
  <c r="AI24" i="1"/>
  <c r="AF24" i="1"/>
  <c r="M24" i="1"/>
  <c r="AI23" i="1"/>
  <c r="AF23" i="1"/>
  <c r="M23" i="1"/>
  <c r="AH23" i="1" s="1"/>
  <c r="AI22" i="1"/>
  <c r="AF22" i="1"/>
  <c r="M22" i="1"/>
  <c r="AI21" i="1"/>
  <c r="AF21" i="1"/>
  <c r="M21" i="1"/>
  <c r="AH21" i="1" s="1"/>
  <c r="AI20" i="1"/>
  <c r="AF20" i="1"/>
  <c r="E20" i="1"/>
  <c r="M20" i="1" s="1"/>
  <c r="AI19" i="1"/>
  <c r="AF19" i="1"/>
  <c r="M19" i="1"/>
  <c r="AH19" i="1" s="1"/>
  <c r="AI18" i="1"/>
  <c r="AF18" i="1"/>
  <c r="M18" i="1"/>
  <c r="AI17" i="1"/>
  <c r="AF17" i="1"/>
  <c r="M17" i="1"/>
  <c r="AH17" i="1" s="1"/>
  <c r="AI16" i="1"/>
  <c r="AF16" i="1"/>
  <c r="M16" i="1"/>
  <c r="AI15" i="1"/>
  <c r="AF15" i="1"/>
  <c r="M15" i="1"/>
  <c r="M14" i="1"/>
  <c r="AI13" i="1"/>
  <c r="AF13" i="1"/>
  <c r="AH13" i="1" s="1"/>
  <c r="AI12" i="1"/>
  <c r="AI36" i="1" s="1"/>
  <c r="AF12" i="1"/>
  <c r="M12" i="1"/>
  <c r="AH12" i="1" s="1"/>
  <c r="AH16" i="1" l="1"/>
  <c r="AH18" i="1"/>
  <c r="AH20" i="1"/>
  <c r="AH22" i="1"/>
  <c r="AH24" i="1"/>
  <c r="AH26" i="1"/>
  <c r="AH28" i="1"/>
  <c r="AH30" i="1"/>
  <c r="AH32" i="1"/>
  <c r="AH35" i="1"/>
  <c r="AH36" i="1"/>
  <c r="E36" i="1"/>
  <c r="M36" i="1"/>
  <c r="AF36" i="1"/>
</calcChain>
</file>

<file path=xl/sharedStrings.xml><?xml version="1.0" encoding="utf-8"?>
<sst xmlns="http://schemas.openxmlformats.org/spreadsheetml/2006/main" count="73" uniqueCount="72">
  <si>
    <t>Додаток 4</t>
  </si>
  <si>
    <t>до рiшення виконавчого</t>
  </si>
  <si>
    <r>
      <t>комiтету мiсько</t>
    </r>
    <r>
      <rPr>
        <sz val="11"/>
        <rFont val="Calibri"/>
        <family val="2"/>
        <charset val="204"/>
      </rPr>
      <t>ї</t>
    </r>
    <r>
      <rPr>
        <sz val="11"/>
        <rFont val="Arial"/>
        <family val="2"/>
        <charset val="204"/>
      </rPr>
      <t xml:space="preserve"> ради</t>
    </r>
  </si>
  <si>
    <t>№</t>
  </si>
  <si>
    <t>Зведений штатний розпис загальноосвiтнiх навчальних закладiв на 2017/2018 навчальний рiк</t>
  </si>
  <si>
    <t>Назва навчального закладу</t>
  </si>
  <si>
    <t>кiлькiсть посад</t>
  </si>
  <si>
    <t>Разом ставок штатних працiвникiв</t>
  </si>
  <si>
    <t>Разом фактична чисельнiсть працiвникiв</t>
  </si>
  <si>
    <t>Кiлькiсть ставок педагогiчних працiвникiв</t>
  </si>
  <si>
    <t>Всього штатна чисельнiсть педпрацiвникiв</t>
  </si>
  <si>
    <t>фактична чисельнiсть</t>
  </si>
  <si>
    <t>Кiлькiсть штатних посад iнших працiвникiв</t>
  </si>
  <si>
    <t xml:space="preserve">Всього штатна чисельнiсть </t>
  </si>
  <si>
    <t>п/п</t>
  </si>
  <si>
    <t>директор</t>
  </si>
  <si>
    <r>
      <t>заступник директора з навчально-виховно</t>
    </r>
    <r>
      <rPr>
        <sz val="11"/>
        <rFont val="Calibri"/>
        <family val="2"/>
        <charset val="204"/>
      </rPr>
      <t>ї</t>
    </r>
    <r>
      <rPr>
        <sz val="11"/>
        <rFont val="Arial"/>
        <family val="2"/>
        <charset val="204"/>
      </rPr>
      <t xml:space="preserve"> роботи</t>
    </r>
  </si>
  <si>
    <t>вчителi</t>
  </si>
  <si>
    <t>керiвник гуртка</t>
  </si>
  <si>
    <t>педагог - органiзатор</t>
  </si>
  <si>
    <t>практичний психолог</t>
  </si>
  <si>
    <t>соцiальний педагог</t>
  </si>
  <si>
    <t>вчитель-логопед</t>
  </si>
  <si>
    <t>вихователь ГПД</t>
  </si>
  <si>
    <r>
      <t>вихователь дошкiльно</t>
    </r>
    <r>
      <rPr>
        <sz val="11"/>
        <rFont val="Calibri"/>
        <family val="2"/>
        <charset val="204"/>
      </rPr>
      <t>ї</t>
    </r>
    <r>
      <rPr>
        <sz val="11"/>
        <rFont val="Arial"/>
        <family val="2"/>
        <charset val="204"/>
      </rPr>
      <t xml:space="preserve"> групи</t>
    </r>
  </si>
  <si>
    <r>
      <t>заступник директора з господарсько</t>
    </r>
    <r>
      <rPr>
        <sz val="11"/>
        <rFont val="Calibri"/>
        <family val="2"/>
        <charset val="204"/>
      </rPr>
      <t>ї</t>
    </r>
    <r>
      <rPr>
        <sz val="11"/>
        <rFont val="Arial"/>
        <family val="2"/>
        <charset val="204"/>
      </rPr>
      <t xml:space="preserve"> роботи</t>
    </r>
  </si>
  <si>
    <t>завгосп</t>
  </si>
  <si>
    <t>секретар-друкарка</t>
  </si>
  <si>
    <t>бiблiотекар</t>
  </si>
  <si>
    <t>лаборант</t>
  </si>
  <si>
    <t>робiтник з обслуговування примiщень</t>
  </si>
  <si>
    <t>кочегар-опалювач</t>
  </si>
  <si>
    <t>кухар</t>
  </si>
  <si>
    <t>пiдсобний робiтник</t>
  </si>
  <si>
    <t>комiрник</t>
  </si>
  <si>
    <t>двiрник</t>
  </si>
  <si>
    <t>сторож</t>
  </si>
  <si>
    <t>водiй</t>
  </si>
  <si>
    <t>прибиральник</t>
  </si>
  <si>
    <t>гардеробник</t>
  </si>
  <si>
    <t>медсестра</t>
  </si>
  <si>
    <t>iншi посади</t>
  </si>
  <si>
    <t>БСШ №1</t>
  </si>
  <si>
    <t>БЗШ №3</t>
  </si>
  <si>
    <t>БЗШ №4</t>
  </si>
  <si>
    <t>БЗШ №5</t>
  </si>
  <si>
    <t>БЗШ №6</t>
  </si>
  <si>
    <t>БЗШ №7</t>
  </si>
  <si>
    <t>БНВО Звитяга</t>
  </si>
  <si>
    <t>БСШ №9</t>
  </si>
  <si>
    <t>БЗШ №11</t>
  </si>
  <si>
    <t>БСШ №12</t>
  </si>
  <si>
    <t>БСШ №13</t>
  </si>
  <si>
    <t>БЗШ №15</t>
  </si>
  <si>
    <t>БСПМШ №16</t>
  </si>
  <si>
    <t>БЗШ №17</t>
  </si>
  <si>
    <t>БЗШ №18</t>
  </si>
  <si>
    <t>БЗШ №20</t>
  </si>
  <si>
    <t>БЗШ №21</t>
  </si>
  <si>
    <t>БЗШ №22</t>
  </si>
  <si>
    <t>БЗШ №23</t>
  </si>
  <si>
    <t>БНВО"Лiцей-МАН"</t>
  </si>
  <si>
    <t>Колегiум</t>
  </si>
  <si>
    <t xml:space="preserve">БНВО </t>
  </si>
  <si>
    <t>Гiмназiя 2</t>
  </si>
  <si>
    <t>БНВК "Казка"</t>
  </si>
  <si>
    <t>Разом:</t>
  </si>
  <si>
    <t>БСЗШ №19</t>
  </si>
  <si>
    <r>
      <t>Керуючий справами виконавчого комiтету мiсько</t>
    </r>
    <r>
      <rPr>
        <sz val="11"/>
        <rFont val="Calibri"/>
        <family val="2"/>
        <charset val="204"/>
      </rPr>
      <t>ї</t>
    </r>
    <r>
      <rPr>
        <sz val="11"/>
        <rFont val="Arial"/>
        <family val="2"/>
        <charset val="204"/>
      </rPr>
      <t xml:space="preserve"> ради</t>
    </r>
  </si>
  <si>
    <t>С.О.Постівий</t>
  </si>
  <si>
    <t>вiд 12.09.2017</t>
  </si>
  <si>
    <t>№313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</si>
</sst>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0" fillId="0" borderId="1" xfId="0" applyFill="1" applyBorder="1"/>
    <xf numFmtId="0" fontId="4" fillId="0" borderId="0" xfId="0" applyFont="1" applyFill="1"/>
    <xf numFmtId="1" fontId="0" fillId="0" borderId="0" xfId="0" applyNumberFormat="1" applyFill="1"/>
    <xf numFmtId="0" fontId="0" fillId="0" borderId="2" xfId="0" applyFill="1" applyBorder="1"/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/>
    </xf>
    <xf numFmtId="0" fontId="0" fillId="0" borderId="15" xfId="0" applyFill="1" applyBorder="1"/>
    <xf numFmtId="0" fontId="6" fillId="0" borderId="16" xfId="0" applyFont="1" applyFill="1" applyBorder="1"/>
    <xf numFmtId="164" fontId="2" fillId="0" borderId="16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22" xfId="0" applyFill="1" applyBorder="1"/>
    <xf numFmtId="0" fontId="6" fillId="0" borderId="23" xfId="0" applyFont="1" applyFill="1" applyBorder="1"/>
    <xf numFmtId="164" fontId="2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 wrapText="1"/>
    </xf>
    <xf numFmtId="2" fontId="2" fillId="0" borderId="23" xfId="0" applyNumberFormat="1" applyFont="1" applyFill="1" applyBorder="1" applyAlignment="1">
      <alignment horizontal="center" wrapText="1"/>
    </xf>
    <xf numFmtId="164" fontId="2" fillId="0" borderId="24" xfId="0" applyNumberFormat="1" applyFont="1" applyFill="1" applyBorder="1" applyAlignment="1">
      <alignment horizontal="center" wrapText="1"/>
    </xf>
    <xf numFmtId="164" fontId="2" fillId="0" borderId="25" xfId="0" applyNumberFormat="1" applyFont="1" applyFill="1" applyBorder="1" applyAlignment="1">
      <alignment horizontal="center" wrapText="1"/>
    </xf>
    <xf numFmtId="164" fontId="2" fillId="0" borderId="26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wrapText="1"/>
    </xf>
    <xf numFmtId="0" fontId="0" fillId="0" borderId="28" xfId="0" applyFill="1" applyBorder="1"/>
    <xf numFmtId="0" fontId="6" fillId="0" borderId="29" xfId="0" applyFont="1" applyFill="1" applyBorder="1" applyAlignment="1">
      <alignment wrapText="1"/>
    </xf>
    <xf numFmtId="164" fontId="2" fillId="0" borderId="29" xfId="0" applyNumberFormat="1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 wrapText="1"/>
    </xf>
    <xf numFmtId="2" fontId="2" fillId="0" borderId="29" xfId="0" applyNumberFormat="1" applyFont="1" applyFill="1" applyBorder="1" applyAlignment="1">
      <alignment horizontal="center" wrapText="1"/>
    </xf>
    <xf numFmtId="164" fontId="2" fillId="0" borderId="30" xfId="0" applyNumberFormat="1" applyFont="1" applyFill="1" applyBorder="1" applyAlignment="1">
      <alignment horizontal="center" wrapText="1"/>
    </xf>
    <xf numFmtId="164" fontId="2" fillId="0" borderId="31" xfId="0" applyNumberFormat="1" applyFont="1" applyFill="1" applyBorder="1" applyAlignment="1">
      <alignment horizontal="center" wrapText="1"/>
    </xf>
    <xf numFmtId="164" fontId="2" fillId="0" borderId="32" xfId="0" applyNumberFormat="1" applyFont="1" applyFill="1" applyBorder="1" applyAlignment="1">
      <alignment horizontal="center" wrapText="1"/>
    </xf>
    <xf numFmtId="164" fontId="2" fillId="0" borderId="8" xfId="0" applyNumberFormat="1" applyFont="1" applyFill="1" applyBorder="1" applyAlignment="1">
      <alignment horizontal="center" wrapText="1"/>
    </xf>
    <xf numFmtId="164" fontId="2" fillId="0" borderId="33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0" fontId="8" fillId="0" borderId="34" xfId="0" applyFont="1" applyFill="1" applyBorder="1"/>
    <xf numFmtId="0" fontId="9" fillId="0" borderId="35" xfId="0" applyFont="1" applyFill="1" applyBorder="1"/>
    <xf numFmtId="164" fontId="10" fillId="0" borderId="35" xfId="0" applyNumberFormat="1" applyFont="1" applyFill="1" applyBorder="1" applyAlignment="1">
      <alignment horizontal="center"/>
    </xf>
    <xf numFmtId="164" fontId="10" fillId="0" borderId="36" xfId="0" applyNumberFormat="1" applyFont="1" applyFill="1" applyBorder="1" applyAlignment="1">
      <alignment horizontal="center"/>
    </xf>
    <xf numFmtId="164" fontId="10" fillId="0" borderId="37" xfId="0" applyNumberFormat="1" applyFont="1" applyFill="1" applyBorder="1" applyAlignment="1">
      <alignment horizontal="center"/>
    </xf>
    <xf numFmtId="164" fontId="10" fillId="0" borderId="38" xfId="0" applyNumberFormat="1" applyFont="1" applyFill="1" applyBorder="1" applyAlignment="1">
      <alignment horizontal="center"/>
    </xf>
    <xf numFmtId="164" fontId="10" fillId="0" borderId="37" xfId="0" applyNumberFormat="1" applyFont="1" applyFill="1" applyBorder="1" applyAlignment="1">
      <alignment horizontal="center" vertical="center"/>
    </xf>
    <xf numFmtId="0" fontId="0" fillId="0" borderId="14" xfId="0" applyFill="1" applyBorder="1"/>
    <xf numFmtId="0" fontId="6" fillId="0" borderId="12" xfId="0" applyFont="1" applyFill="1" applyBorder="1"/>
    <xf numFmtId="164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"/>
    </xf>
    <xf numFmtId="164" fontId="2" fillId="0" borderId="12" xfId="0" quotePrefix="1" applyNumberFormat="1" applyFont="1" applyFill="1" applyBorder="1" applyAlignment="1">
      <alignment horizontal="center"/>
    </xf>
    <xf numFmtId="0" fontId="11" fillId="0" borderId="0" xfId="0" applyFont="1" applyFill="1"/>
    <xf numFmtId="0" fontId="2" fillId="0" borderId="0" xfId="0" applyFont="1" applyFill="1" applyBorder="1" applyAlignment="1">
      <alignment horizontal="center"/>
    </xf>
    <xf numFmtId="2" fontId="10" fillId="0" borderId="0" xfId="0" applyNumberFormat="1" applyFont="1" applyFill="1" applyBorder="1"/>
    <xf numFmtId="0" fontId="10" fillId="0" borderId="0" xfId="0" applyFont="1" applyFill="1" applyBorder="1"/>
    <xf numFmtId="0" fontId="2" fillId="0" borderId="0" xfId="0" applyFont="1" applyFill="1" applyBorder="1"/>
    <xf numFmtId="2" fontId="2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2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11" fillId="0" borderId="0" xfId="0" applyFont="1" applyFill="1" applyBorder="1"/>
    <xf numFmtId="164" fontId="2" fillId="0" borderId="0" xfId="0" applyNumberFormat="1" applyFont="1" applyFill="1" applyBorder="1"/>
    <xf numFmtId="164" fontId="1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0" fillId="0" borderId="9" xfId="0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view="pageBreakPreview" zoomScale="60" workbookViewId="0">
      <selection activeCell="AL15" sqref="AL15"/>
    </sheetView>
  </sheetViews>
  <sheetFormatPr defaultRowHeight="12.75" x14ac:dyDescent="0.2"/>
  <cols>
    <col min="1" max="1" width="3.85546875" customWidth="1"/>
    <col min="2" max="2" width="14.85546875" customWidth="1"/>
    <col min="3" max="3" width="6.28515625" customWidth="1"/>
    <col min="4" max="5" width="7.85546875" customWidth="1"/>
    <col min="6" max="6" width="6.7109375" customWidth="1"/>
    <col min="7" max="7" width="5.85546875" customWidth="1"/>
    <col min="8" max="8" width="7" customWidth="1"/>
    <col min="9" max="9" width="5.85546875" customWidth="1"/>
    <col min="10" max="11" width="6.28515625" customWidth="1"/>
    <col min="12" max="12" width="7" customWidth="1"/>
    <col min="13" max="13" width="9" customWidth="1"/>
    <col min="14" max="14" width="10" customWidth="1"/>
    <col min="15" max="15" width="8.42578125" customWidth="1"/>
    <col min="16" max="16" width="8.28515625" customWidth="1"/>
    <col min="17" max="18" width="8" customWidth="1"/>
    <col min="19" max="19" width="5.85546875" customWidth="1"/>
    <col min="20" max="20" width="6" customWidth="1"/>
    <col min="21" max="27" width="5.5703125" customWidth="1"/>
    <col min="28" max="28" width="6.85546875" customWidth="1"/>
    <col min="29" max="29" width="7" customWidth="1"/>
    <col min="30" max="31" width="5.5703125" customWidth="1"/>
    <col min="32" max="32" width="6.85546875" customWidth="1"/>
    <col min="33" max="33" width="8" customWidth="1"/>
    <col min="34" max="34" width="11.7109375" customWidth="1"/>
    <col min="35" max="35" width="8.7109375" customWidth="1"/>
    <col min="38" max="38" width="39.28515625" customWidth="1"/>
  </cols>
  <sheetData>
    <row r="1" spans="1:39" x14ac:dyDescent="0.2">
      <c r="C1" s="1"/>
      <c r="K1" s="2"/>
      <c r="P1" s="2"/>
    </row>
    <row r="2" spans="1:39" ht="14.25" x14ac:dyDescent="0.2">
      <c r="C2" s="1"/>
      <c r="K2" s="2"/>
      <c r="P2" s="2"/>
      <c r="AE2" s="3"/>
      <c r="AF2" s="3" t="s">
        <v>0</v>
      </c>
    </row>
    <row r="3" spans="1:39" ht="14.25" x14ac:dyDescent="0.2">
      <c r="A3" s="2"/>
      <c r="B3" s="2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5"/>
      <c r="AF3" s="5" t="s">
        <v>1</v>
      </c>
      <c r="AG3" s="2"/>
      <c r="AH3" s="2"/>
      <c r="AI3" s="2"/>
    </row>
    <row r="4" spans="1:39" ht="15" x14ac:dyDescent="0.25">
      <c r="A4" s="2"/>
      <c r="B4" s="2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6"/>
      <c r="S4" s="6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5"/>
      <c r="AF4" s="5" t="s">
        <v>2</v>
      </c>
      <c r="AG4" s="2"/>
      <c r="AH4" s="2"/>
      <c r="AI4" s="2"/>
    </row>
    <row r="5" spans="1:39" ht="14.25" x14ac:dyDescent="0.2">
      <c r="A5" s="2"/>
      <c r="B5" s="2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5" t="s">
        <v>70</v>
      </c>
      <c r="AG5" s="7"/>
      <c r="AH5" s="6" t="s">
        <v>71</v>
      </c>
      <c r="AI5" s="2"/>
    </row>
    <row r="6" spans="1:39" x14ac:dyDescent="0.2">
      <c r="A6" s="2"/>
      <c r="B6" s="2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9" ht="18.75" x14ac:dyDescent="0.3">
      <c r="A7" s="2"/>
      <c r="B7" s="2"/>
      <c r="C7" s="4"/>
      <c r="D7" s="2"/>
      <c r="E7" s="2"/>
      <c r="F7" s="2"/>
      <c r="G7" s="8" t="s">
        <v>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9" ht="13.5" thickBot="1" x14ac:dyDescent="0.25">
      <c r="A8" s="2"/>
      <c r="B8" s="2"/>
      <c r="C8" s="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9" ht="18.75" thickBot="1" x14ac:dyDescent="0.3">
      <c r="A9" s="10"/>
      <c r="B9" s="87" t="s">
        <v>5</v>
      </c>
      <c r="C9" s="90" t="s">
        <v>6</v>
      </c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2"/>
      <c r="AH9" s="93" t="s">
        <v>7</v>
      </c>
      <c r="AI9" s="96" t="s">
        <v>8</v>
      </c>
    </row>
    <row r="10" spans="1:39" ht="15" customHeight="1" thickBot="1" x14ac:dyDescent="0.25">
      <c r="A10" s="11" t="s">
        <v>3</v>
      </c>
      <c r="B10" s="88"/>
      <c r="C10" s="98" t="s">
        <v>9</v>
      </c>
      <c r="D10" s="99"/>
      <c r="E10" s="99"/>
      <c r="F10" s="99"/>
      <c r="G10" s="99"/>
      <c r="H10" s="99"/>
      <c r="I10" s="99"/>
      <c r="J10" s="99"/>
      <c r="K10" s="99"/>
      <c r="L10" s="99"/>
      <c r="M10" s="93" t="s">
        <v>10</v>
      </c>
      <c r="N10" s="93" t="s">
        <v>11</v>
      </c>
      <c r="O10" s="98" t="s">
        <v>12</v>
      </c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3" t="s">
        <v>13</v>
      </c>
      <c r="AG10" s="93" t="s">
        <v>11</v>
      </c>
      <c r="AH10" s="94"/>
      <c r="AI10" s="97"/>
    </row>
    <row r="11" spans="1:39" ht="143.25" customHeight="1" thickBot="1" x14ac:dyDescent="0.25">
      <c r="A11" s="12" t="s">
        <v>14</v>
      </c>
      <c r="B11" s="89"/>
      <c r="C11" s="13" t="s">
        <v>15</v>
      </c>
      <c r="D11" s="14" t="s">
        <v>16</v>
      </c>
      <c r="E11" s="13" t="s">
        <v>17</v>
      </c>
      <c r="F11" s="13" t="s">
        <v>18</v>
      </c>
      <c r="G11" s="13" t="s">
        <v>19</v>
      </c>
      <c r="H11" s="13" t="s">
        <v>20</v>
      </c>
      <c r="I11" s="13" t="s">
        <v>21</v>
      </c>
      <c r="J11" s="13" t="s">
        <v>22</v>
      </c>
      <c r="K11" s="13" t="s">
        <v>23</v>
      </c>
      <c r="L11" s="15" t="s">
        <v>24</v>
      </c>
      <c r="M11" s="95"/>
      <c r="N11" s="95"/>
      <c r="O11" s="16" t="s">
        <v>25</v>
      </c>
      <c r="P11" s="13" t="s">
        <v>26</v>
      </c>
      <c r="Q11" s="13" t="s">
        <v>27</v>
      </c>
      <c r="R11" s="13" t="s">
        <v>28</v>
      </c>
      <c r="S11" s="13" t="s">
        <v>29</v>
      </c>
      <c r="T11" s="14" t="s">
        <v>30</v>
      </c>
      <c r="U11" s="13" t="s">
        <v>31</v>
      </c>
      <c r="V11" s="13" t="s">
        <v>32</v>
      </c>
      <c r="W11" s="13" t="s">
        <v>33</v>
      </c>
      <c r="X11" s="13" t="s">
        <v>34</v>
      </c>
      <c r="Y11" s="13" t="s">
        <v>35</v>
      </c>
      <c r="Z11" s="13" t="s">
        <v>36</v>
      </c>
      <c r="AA11" s="13" t="s">
        <v>37</v>
      </c>
      <c r="AB11" s="13" t="s">
        <v>38</v>
      </c>
      <c r="AC11" s="13" t="s">
        <v>39</v>
      </c>
      <c r="AD11" s="13" t="s">
        <v>40</v>
      </c>
      <c r="AE11" s="17" t="s">
        <v>41</v>
      </c>
      <c r="AF11" s="95"/>
      <c r="AG11" s="95"/>
      <c r="AH11" s="95"/>
      <c r="AI11" s="97"/>
    </row>
    <row r="12" spans="1:39" ht="14.25" x14ac:dyDescent="0.2">
      <c r="A12" s="18">
        <v>1</v>
      </c>
      <c r="B12" s="19" t="s">
        <v>42</v>
      </c>
      <c r="C12" s="20">
        <v>1</v>
      </c>
      <c r="D12" s="20">
        <v>4</v>
      </c>
      <c r="E12" s="21">
        <v>73.44</v>
      </c>
      <c r="F12" s="20">
        <v>2</v>
      </c>
      <c r="G12" s="20">
        <v>1</v>
      </c>
      <c r="H12" s="20">
        <v>1</v>
      </c>
      <c r="I12" s="20">
        <v>1</v>
      </c>
      <c r="J12" s="20"/>
      <c r="K12" s="20">
        <v>2</v>
      </c>
      <c r="L12" s="22"/>
      <c r="M12" s="23">
        <f>SUM(C12:L12)</f>
        <v>85.44</v>
      </c>
      <c r="N12" s="23">
        <v>81</v>
      </c>
      <c r="O12" s="24">
        <v>1</v>
      </c>
      <c r="P12" s="20"/>
      <c r="Q12" s="20">
        <v>1</v>
      </c>
      <c r="R12" s="20">
        <v>2</v>
      </c>
      <c r="S12" s="20">
        <v>1.4</v>
      </c>
      <c r="T12" s="20">
        <v>1.5</v>
      </c>
      <c r="U12" s="20"/>
      <c r="V12" s="20">
        <v>1</v>
      </c>
      <c r="W12" s="20">
        <v>1</v>
      </c>
      <c r="X12" s="20">
        <v>0.5</v>
      </c>
      <c r="Y12" s="20">
        <v>2</v>
      </c>
      <c r="Z12" s="20">
        <v>3</v>
      </c>
      <c r="AA12" s="20"/>
      <c r="AB12" s="20">
        <v>12</v>
      </c>
      <c r="AC12" s="20">
        <v>2</v>
      </c>
      <c r="AD12" s="20"/>
      <c r="AE12" s="22">
        <v>1</v>
      </c>
      <c r="AF12" s="23">
        <f>SUM(O12:AE12)</f>
        <v>29.4</v>
      </c>
      <c r="AG12" s="25">
        <v>25</v>
      </c>
      <c r="AH12" s="26">
        <f>M12+AF12</f>
        <v>114.84</v>
      </c>
      <c r="AI12" s="27">
        <f>N12+AG12</f>
        <v>106</v>
      </c>
      <c r="AK12" s="28"/>
    </row>
    <row r="13" spans="1:39" ht="14.25" x14ac:dyDescent="0.2">
      <c r="A13" s="29">
        <v>2</v>
      </c>
      <c r="B13" s="30" t="s">
        <v>43</v>
      </c>
      <c r="C13" s="20">
        <v>1</v>
      </c>
      <c r="D13" s="31">
        <v>3</v>
      </c>
      <c r="E13" s="32">
        <v>65.34</v>
      </c>
      <c r="F13" s="31">
        <v>2</v>
      </c>
      <c r="G13" s="31">
        <v>1</v>
      </c>
      <c r="H13" s="31">
        <v>1</v>
      </c>
      <c r="I13" s="31">
        <v>1</v>
      </c>
      <c r="J13" s="31"/>
      <c r="K13" s="31">
        <v>2</v>
      </c>
      <c r="L13" s="33"/>
      <c r="M13" s="34">
        <v>76.34</v>
      </c>
      <c r="N13" s="35">
        <v>66</v>
      </c>
      <c r="O13" s="36">
        <v>1</v>
      </c>
      <c r="P13" s="31"/>
      <c r="Q13" s="31">
        <v>1</v>
      </c>
      <c r="R13" s="31">
        <v>2</v>
      </c>
      <c r="S13" s="31">
        <v>1.1000000000000001</v>
      </c>
      <c r="T13" s="31">
        <v>1.5</v>
      </c>
      <c r="U13" s="31"/>
      <c r="V13" s="20"/>
      <c r="W13" s="20"/>
      <c r="X13" s="31"/>
      <c r="Y13" s="31">
        <v>1</v>
      </c>
      <c r="Z13" s="31">
        <v>3</v>
      </c>
      <c r="AA13" s="31"/>
      <c r="AB13" s="31">
        <v>14.5</v>
      </c>
      <c r="AC13" s="31">
        <v>2</v>
      </c>
      <c r="AD13" s="31"/>
      <c r="AE13" s="33">
        <v>3</v>
      </c>
      <c r="AF13" s="35">
        <f>SUM(O13:AE13)</f>
        <v>30.1</v>
      </c>
      <c r="AG13" s="35">
        <v>26</v>
      </c>
      <c r="AH13" s="37">
        <f>M13+AF13</f>
        <v>106.44</v>
      </c>
      <c r="AI13" s="35">
        <f t="shared" ref="AI13:AI34" si="0">N13+AG13</f>
        <v>92</v>
      </c>
      <c r="AK13" s="28"/>
    </row>
    <row r="14" spans="1:39" ht="14.25" x14ac:dyDescent="0.2">
      <c r="A14" s="29">
        <v>3</v>
      </c>
      <c r="B14" s="30" t="s">
        <v>44</v>
      </c>
      <c r="C14" s="20">
        <v>1</v>
      </c>
      <c r="D14" s="31">
        <v>3</v>
      </c>
      <c r="E14" s="32">
        <v>69.400000000000006</v>
      </c>
      <c r="F14" s="31">
        <v>2</v>
      </c>
      <c r="G14" s="31">
        <v>1</v>
      </c>
      <c r="H14" s="31">
        <v>1</v>
      </c>
      <c r="I14" s="31">
        <v>1</v>
      </c>
      <c r="J14" s="31"/>
      <c r="K14" s="31">
        <v>3</v>
      </c>
      <c r="L14" s="33"/>
      <c r="M14" s="34">
        <f t="shared" ref="M14:M33" si="1">SUM(C14:L14)</f>
        <v>81.400000000000006</v>
      </c>
      <c r="N14" s="35">
        <v>68</v>
      </c>
      <c r="O14" s="36">
        <v>1</v>
      </c>
      <c r="P14" s="31"/>
      <c r="Q14" s="31">
        <v>1</v>
      </c>
      <c r="R14" s="31">
        <v>2</v>
      </c>
      <c r="S14" s="31">
        <v>1.3</v>
      </c>
      <c r="T14" s="38">
        <v>1.5</v>
      </c>
      <c r="U14" s="31"/>
      <c r="V14" s="20"/>
      <c r="W14" s="20"/>
      <c r="X14" s="31"/>
      <c r="Y14" s="31">
        <v>1</v>
      </c>
      <c r="Z14" s="31">
        <v>3</v>
      </c>
      <c r="AA14" s="31"/>
      <c r="AB14" s="32">
        <v>17.829999999999998</v>
      </c>
      <c r="AC14" s="31">
        <v>1</v>
      </c>
      <c r="AD14" s="31"/>
      <c r="AE14" s="33">
        <v>3</v>
      </c>
      <c r="AF14" s="34">
        <v>32.630000000000003</v>
      </c>
      <c r="AG14" s="35">
        <v>29</v>
      </c>
      <c r="AH14" s="37">
        <v>112.43</v>
      </c>
      <c r="AI14" s="35">
        <v>97</v>
      </c>
      <c r="AK14" s="28"/>
    </row>
    <row r="15" spans="1:39" ht="14.25" x14ac:dyDescent="0.2">
      <c r="A15" s="29">
        <v>4</v>
      </c>
      <c r="B15" s="30" t="s">
        <v>45</v>
      </c>
      <c r="C15" s="20">
        <v>1</v>
      </c>
      <c r="D15" s="31">
        <v>3</v>
      </c>
      <c r="E15" s="32">
        <v>67.900000000000006</v>
      </c>
      <c r="F15" s="31">
        <v>1.5</v>
      </c>
      <c r="G15" s="31">
        <v>1</v>
      </c>
      <c r="H15" s="31">
        <v>4.3</v>
      </c>
      <c r="I15" s="31">
        <v>1</v>
      </c>
      <c r="J15" s="31">
        <v>2.4</v>
      </c>
      <c r="K15" s="31">
        <v>3</v>
      </c>
      <c r="L15" s="33"/>
      <c r="M15" s="35">
        <f t="shared" si="1"/>
        <v>85.100000000000009</v>
      </c>
      <c r="N15" s="35">
        <v>61</v>
      </c>
      <c r="O15" s="36">
        <v>1</v>
      </c>
      <c r="P15" s="31"/>
      <c r="Q15" s="31">
        <v>1</v>
      </c>
      <c r="R15" s="31">
        <v>2</v>
      </c>
      <c r="S15" s="31">
        <v>1</v>
      </c>
      <c r="T15" s="31">
        <v>1.5</v>
      </c>
      <c r="U15" s="31"/>
      <c r="V15" s="20"/>
      <c r="W15" s="20"/>
      <c r="X15" s="31"/>
      <c r="Y15" s="31">
        <v>2</v>
      </c>
      <c r="Z15" s="31">
        <v>3</v>
      </c>
      <c r="AA15" s="31"/>
      <c r="AB15" s="31">
        <v>11</v>
      </c>
      <c r="AC15" s="31">
        <v>1</v>
      </c>
      <c r="AD15" s="31"/>
      <c r="AE15" s="33">
        <v>3</v>
      </c>
      <c r="AF15" s="35">
        <f t="shared" ref="AF15:AF33" si="2">SUM(O15:AE15)</f>
        <v>26.5</v>
      </c>
      <c r="AG15" s="35">
        <v>21</v>
      </c>
      <c r="AH15" s="39">
        <v>109.2</v>
      </c>
      <c r="AI15" s="35">
        <f t="shared" si="0"/>
        <v>82</v>
      </c>
      <c r="AK15" s="28"/>
    </row>
    <row r="16" spans="1:39" ht="14.25" x14ac:dyDescent="0.2">
      <c r="A16" s="29">
        <v>5</v>
      </c>
      <c r="B16" s="30" t="s">
        <v>46</v>
      </c>
      <c r="C16" s="20">
        <v>1</v>
      </c>
      <c r="D16" s="31">
        <v>3</v>
      </c>
      <c r="E16" s="32">
        <v>78.61</v>
      </c>
      <c r="F16" s="31">
        <v>2</v>
      </c>
      <c r="G16" s="31">
        <v>1</v>
      </c>
      <c r="H16" s="31">
        <v>1</v>
      </c>
      <c r="I16" s="31">
        <v>1</v>
      </c>
      <c r="J16" s="31"/>
      <c r="K16" s="31">
        <v>4</v>
      </c>
      <c r="L16" s="33"/>
      <c r="M16" s="35">
        <f t="shared" si="1"/>
        <v>91.61</v>
      </c>
      <c r="N16" s="35">
        <v>84</v>
      </c>
      <c r="O16" s="36">
        <v>1</v>
      </c>
      <c r="P16" s="31"/>
      <c r="Q16" s="31">
        <v>1</v>
      </c>
      <c r="R16" s="31">
        <v>2</v>
      </c>
      <c r="S16" s="31">
        <v>1.3</v>
      </c>
      <c r="T16" s="31">
        <v>3</v>
      </c>
      <c r="U16" s="31"/>
      <c r="V16" s="20">
        <v>1</v>
      </c>
      <c r="W16" s="20">
        <v>1</v>
      </c>
      <c r="X16" s="31">
        <v>0.5</v>
      </c>
      <c r="Y16" s="31">
        <v>2</v>
      </c>
      <c r="Z16" s="31">
        <v>3</v>
      </c>
      <c r="AA16" s="31"/>
      <c r="AB16" s="31">
        <v>17.5</v>
      </c>
      <c r="AC16" s="31">
        <v>2</v>
      </c>
      <c r="AD16" s="31"/>
      <c r="AE16" s="33">
        <v>1</v>
      </c>
      <c r="AF16" s="35">
        <f t="shared" si="2"/>
        <v>36.299999999999997</v>
      </c>
      <c r="AG16" s="35">
        <v>31</v>
      </c>
      <c r="AH16" s="39">
        <f t="shared" ref="AH16:AH34" si="3">M16+AF16</f>
        <v>127.91</v>
      </c>
      <c r="AI16" s="35">
        <f t="shared" si="0"/>
        <v>115</v>
      </c>
      <c r="AK16" s="28"/>
      <c r="AM16" s="28"/>
    </row>
    <row r="17" spans="1:39" ht="14.25" x14ac:dyDescent="0.2">
      <c r="A17" s="29">
        <v>6</v>
      </c>
      <c r="B17" s="30" t="s">
        <v>47</v>
      </c>
      <c r="C17" s="20">
        <v>1</v>
      </c>
      <c r="D17" s="31">
        <v>3</v>
      </c>
      <c r="E17" s="32">
        <v>82.9</v>
      </c>
      <c r="F17" s="31">
        <v>1.5</v>
      </c>
      <c r="G17" s="31">
        <v>1</v>
      </c>
      <c r="H17" s="31">
        <v>1</v>
      </c>
      <c r="I17" s="31">
        <v>1</v>
      </c>
      <c r="J17" s="31"/>
      <c r="K17" s="31">
        <v>2</v>
      </c>
      <c r="L17" s="33"/>
      <c r="M17" s="35">
        <f t="shared" si="1"/>
        <v>93.4</v>
      </c>
      <c r="N17" s="35">
        <v>93</v>
      </c>
      <c r="O17" s="36">
        <v>1</v>
      </c>
      <c r="P17" s="31"/>
      <c r="Q17" s="31">
        <v>1</v>
      </c>
      <c r="R17" s="31">
        <v>2</v>
      </c>
      <c r="S17" s="31">
        <v>1.5</v>
      </c>
      <c r="T17" s="31">
        <v>2</v>
      </c>
      <c r="U17" s="31"/>
      <c r="V17" s="20"/>
      <c r="W17" s="20"/>
      <c r="X17" s="31"/>
      <c r="Y17" s="31">
        <v>1.5</v>
      </c>
      <c r="Z17" s="31">
        <v>3</v>
      </c>
      <c r="AA17" s="31"/>
      <c r="AB17" s="31">
        <v>13</v>
      </c>
      <c r="AC17" s="31"/>
      <c r="AD17" s="31"/>
      <c r="AE17" s="33">
        <v>3</v>
      </c>
      <c r="AF17" s="35">
        <f t="shared" si="2"/>
        <v>28</v>
      </c>
      <c r="AG17" s="35">
        <v>28</v>
      </c>
      <c r="AH17" s="39">
        <f t="shared" si="3"/>
        <v>121.4</v>
      </c>
      <c r="AI17" s="35">
        <f t="shared" si="0"/>
        <v>121</v>
      </c>
      <c r="AK17" s="28"/>
    </row>
    <row r="18" spans="1:39" ht="14.25" x14ac:dyDescent="0.2">
      <c r="A18" s="29">
        <v>7</v>
      </c>
      <c r="B18" s="30" t="s">
        <v>48</v>
      </c>
      <c r="C18" s="20">
        <v>1</v>
      </c>
      <c r="D18" s="31">
        <v>1.5</v>
      </c>
      <c r="E18" s="32">
        <v>42.08</v>
      </c>
      <c r="F18" s="31">
        <v>1</v>
      </c>
      <c r="G18" s="31">
        <v>1</v>
      </c>
      <c r="H18" s="31">
        <v>0.5</v>
      </c>
      <c r="I18" s="31">
        <v>0.5</v>
      </c>
      <c r="J18" s="31"/>
      <c r="K18" s="31">
        <v>1</v>
      </c>
      <c r="L18" s="33"/>
      <c r="M18" s="35">
        <f t="shared" si="1"/>
        <v>48.58</v>
      </c>
      <c r="N18" s="35">
        <v>47</v>
      </c>
      <c r="O18" s="36"/>
      <c r="P18" s="31">
        <v>1</v>
      </c>
      <c r="Q18" s="31">
        <v>1</v>
      </c>
      <c r="R18" s="31">
        <v>1</v>
      </c>
      <c r="S18" s="31">
        <v>0.6</v>
      </c>
      <c r="T18" s="31">
        <v>1</v>
      </c>
      <c r="U18" s="31"/>
      <c r="V18" s="20">
        <v>0.5</v>
      </c>
      <c r="W18" s="20">
        <v>1</v>
      </c>
      <c r="X18" s="31">
        <v>0.5</v>
      </c>
      <c r="Y18" s="31">
        <v>1</v>
      </c>
      <c r="Z18" s="31">
        <v>3</v>
      </c>
      <c r="AA18" s="31"/>
      <c r="AB18" s="31">
        <v>10</v>
      </c>
      <c r="AC18" s="31">
        <v>1.5</v>
      </c>
      <c r="AD18" s="31"/>
      <c r="AE18" s="33">
        <v>1</v>
      </c>
      <c r="AF18" s="35">
        <f>SUM(O18:AE18)</f>
        <v>23.1</v>
      </c>
      <c r="AG18" s="35">
        <v>23</v>
      </c>
      <c r="AH18" s="39">
        <f t="shared" si="3"/>
        <v>71.680000000000007</v>
      </c>
      <c r="AI18" s="35">
        <f t="shared" si="0"/>
        <v>70</v>
      </c>
      <c r="AK18" s="28"/>
    </row>
    <row r="19" spans="1:39" ht="14.25" x14ac:dyDescent="0.2">
      <c r="A19" s="29">
        <v>8</v>
      </c>
      <c r="B19" s="30" t="s">
        <v>49</v>
      </c>
      <c r="C19" s="20">
        <v>1</v>
      </c>
      <c r="D19" s="31">
        <v>4</v>
      </c>
      <c r="E19" s="32">
        <v>90.56</v>
      </c>
      <c r="F19" s="31">
        <v>2</v>
      </c>
      <c r="G19" s="31">
        <v>1</v>
      </c>
      <c r="H19" s="31">
        <v>1</v>
      </c>
      <c r="I19" s="31">
        <v>1</v>
      </c>
      <c r="J19" s="31"/>
      <c r="K19" s="31">
        <v>2</v>
      </c>
      <c r="L19" s="33"/>
      <c r="M19" s="35">
        <f t="shared" si="1"/>
        <v>102.56</v>
      </c>
      <c r="N19" s="35">
        <v>98</v>
      </c>
      <c r="O19" s="36">
        <v>1</v>
      </c>
      <c r="P19" s="31"/>
      <c r="Q19" s="31">
        <v>1</v>
      </c>
      <c r="R19" s="31">
        <v>2</v>
      </c>
      <c r="S19" s="31">
        <v>1.4</v>
      </c>
      <c r="T19" s="31">
        <v>2.5</v>
      </c>
      <c r="U19" s="31"/>
      <c r="V19" s="20">
        <v>0.5</v>
      </c>
      <c r="W19" s="20">
        <v>1</v>
      </c>
      <c r="X19" s="31">
        <v>0.5</v>
      </c>
      <c r="Y19" s="31">
        <v>1</v>
      </c>
      <c r="Z19" s="31">
        <v>3</v>
      </c>
      <c r="AA19" s="31"/>
      <c r="AB19" s="31">
        <v>15.5</v>
      </c>
      <c r="AC19" s="31">
        <v>2</v>
      </c>
      <c r="AD19" s="31"/>
      <c r="AE19" s="33">
        <v>1</v>
      </c>
      <c r="AF19" s="35">
        <f t="shared" si="2"/>
        <v>32.4</v>
      </c>
      <c r="AG19" s="35">
        <v>30</v>
      </c>
      <c r="AH19" s="39">
        <f t="shared" si="3"/>
        <v>134.96</v>
      </c>
      <c r="AI19" s="35">
        <f t="shared" si="0"/>
        <v>128</v>
      </c>
      <c r="AK19" s="28"/>
    </row>
    <row r="20" spans="1:39" ht="14.25" x14ac:dyDescent="0.2">
      <c r="A20" s="29">
        <v>9</v>
      </c>
      <c r="B20" s="30" t="s">
        <v>50</v>
      </c>
      <c r="C20" s="20">
        <v>1</v>
      </c>
      <c r="D20" s="31">
        <v>3</v>
      </c>
      <c r="E20" s="32">
        <f>85.53+2.5+0.17</f>
        <v>88.2</v>
      </c>
      <c r="F20" s="31">
        <v>2</v>
      </c>
      <c r="G20" s="31">
        <v>1</v>
      </c>
      <c r="H20" s="31">
        <v>1.6</v>
      </c>
      <c r="I20" s="31">
        <v>1</v>
      </c>
      <c r="J20" s="31">
        <v>0.4</v>
      </c>
      <c r="K20" s="31">
        <v>3</v>
      </c>
      <c r="L20" s="33"/>
      <c r="M20" s="35">
        <f t="shared" si="1"/>
        <v>101.2</v>
      </c>
      <c r="N20" s="35">
        <v>96</v>
      </c>
      <c r="O20" s="36">
        <v>1</v>
      </c>
      <c r="P20" s="31"/>
      <c r="Q20" s="31">
        <v>1</v>
      </c>
      <c r="R20" s="31">
        <v>2</v>
      </c>
      <c r="S20" s="31">
        <v>1.6</v>
      </c>
      <c r="T20" s="31">
        <v>2.5</v>
      </c>
      <c r="U20" s="31"/>
      <c r="V20" s="20">
        <v>0.5</v>
      </c>
      <c r="W20" s="20">
        <v>1</v>
      </c>
      <c r="X20" s="31">
        <v>0.5</v>
      </c>
      <c r="Y20" s="31">
        <v>1</v>
      </c>
      <c r="Z20" s="31">
        <v>3</v>
      </c>
      <c r="AA20" s="31"/>
      <c r="AB20" s="31">
        <v>23</v>
      </c>
      <c r="AC20" s="31"/>
      <c r="AD20" s="31"/>
      <c r="AE20" s="33"/>
      <c r="AF20" s="35">
        <f t="shared" si="2"/>
        <v>37.1</v>
      </c>
      <c r="AG20" s="35">
        <v>29</v>
      </c>
      <c r="AH20" s="39">
        <f t="shared" si="3"/>
        <v>138.30000000000001</v>
      </c>
      <c r="AI20" s="35">
        <f t="shared" si="0"/>
        <v>125</v>
      </c>
      <c r="AK20" s="28"/>
    </row>
    <row r="21" spans="1:39" ht="14.25" x14ac:dyDescent="0.2">
      <c r="A21" s="29">
        <v>10</v>
      </c>
      <c r="B21" s="30" t="s">
        <v>51</v>
      </c>
      <c r="C21" s="20">
        <v>1</v>
      </c>
      <c r="D21" s="31">
        <v>3</v>
      </c>
      <c r="E21" s="32">
        <v>81.5</v>
      </c>
      <c r="F21" s="31">
        <v>2</v>
      </c>
      <c r="G21" s="31">
        <v>1</v>
      </c>
      <c r="H21" s="31">
        <v>1</v>
      </c>
      <c r="I21" s="31">
        <v>1</v>
      </c>
      <c r="J21" s="31"/>
      <c r="K21" s="31">
        <v>2</v>
      </c>
      <c r="L21" s="33"/>
      <c r="M21" s="35">
        <f t="shared" si="1"/>
        <v>92.5</v>
      </c>
      <c r="N21" s="34">
        <v>93</v>
      </c>
      <c r="O21" s="36">
        <v>1</v>
      </c>
      <c r="P21" s="31"/>
      <c r="Q21" s="31">
        <v>1</v>
      </c>
      <c r="R21" s="31">
        <v>2</v>
      </c>
      <c r="S21" s="31">
        <v>1.5</v>
      </c>
      <c r="T21" s="31">
        <v>3</v>
      </c>
      <c r="U21" s="31"/>
      <c r="V21" s="20"/>
      <c r="W21" s="20"/>
      <c r="X21" s="31"/>
      <c r="Y21" s="31">
        <v>2</v>
      </c>
      <c r="Z21" s="31">
        <v>3</v>
      </c>
      <c r="AA21" s="31"/>
      <c r="AB21" s="31">
        <v>15.5</v>
      </c>
      <c r="AC21" s="31">
        <v>1.5</v>
      </c>
      <c r="AD21" s="31"/>
      <c r="AE21" s="33">
        <v>3</v>
      </c>
      <c r="AF21" s="35">
        <f t="shared" si="2"/>
        <v>33.5</v>
      </c>
      <c r="AG21" s="35">
        <v>33.5</v>
      </c>
      <c r="AH21" s="39">
        <f t="shared" si="3"/>
        <v>126</v>
      </c>
      <c r="AI21" s="35">
        <f t="shared" si="0"/>
        <v>126.5</v>
      </c>
      <c r="AK21" s="28"/>
    </row>
    <row r="22" spans="1:39" ht="14.25" x14ac:dyDescent="0.2">
      <c r="A22" s="29">
        <v>11</v>
      </c>
      <c r="B22" s="30" t="s">
        <v>52</v>
      </c>
      <c r="C22" s="20">
        <v>1</v>
      </c>
      <c r="D22" s="31">
        <v>1.5</v>
      </c>
      <c r="E22" s="32">
        <v>26.83</v>
      </c>
      <c r="F22" s="31">
        <v>0.5</v>
      </c>
      <c r="G22" s="31">
        <v>1</v>
      </c>
      <c r="H22" s="31">
        <v>0.5</v>
      </c>
      <c r="I22" s="31">
        <v>0.5</v>
      </c>
      <c r="J22" s="31"/>
      <c r="K22" s="31">
        <v>2</v>
      </c>
      <c r="L22" s="33"/>
      <c r="M22" s="35">
        <f t="shared" si="1"/>
        <v>33.83</v>
      </c>
      <c r="N22" s="35">
        <v>33</v>
      </c>
      <c r="O22" s="36"/>
      <c r="P22" s="31">
        <v>1</v>
      </c>
      <c r="Q22" s="31">
        <v>1</v>
      </c>
      <c r="R22" s="31">
        <v>1</v>
      </c>
      <c r="S22" s="31">
        <v>0.6</v>
      </c>
      <c r="T22" s="31">
        <v>1</v>
      </c>
      <c r="U22" s="31"/>
      <c r="V22" s="20">
        <v>0.5</v>
      </c>
      <c r="W22" s="20">
        <v>1</v>
      </c>
      <c r="X22" s="31">
        <v>0.5</v>
      </c>
      <c r="Y22" s="31">
        <v>1</v>
      </c>
      <c r="Z22" s="31">
        <v>3</v>
      </c>
      <c r="AA22" s="31"/>
      <c r="AB22" s="31">
        <v>16.5</v>
      </c>
      <c r="AC22" s="31">
        <v>1.8</v>
      </c>
      <c r="AD22" s="31"/>
      <c r="AE22" s="33">
        <v>2</v>
      </c>
      <c r="AF22" s="35">
        <f t="shared" si="2"/>
        <v>30.900000000000002</v>
      </c>
      <c r="AG22" s="35">
        <v>30</v>
      </c>
      <c r="AH22" s="39">
        <f t="shared" si="3"/>
        <v>64.73</v>
      </c>
      <c r="AI22" s="35">
        <f t="shared" si="0"/>
        <v>63</v>
      </c>
      <c r="AK22" s="28"/>
    </row>
    <row r="23" spans="1:39" ht="14.25" x14ac:dyDescent="0.2">
      <c r="A23" s="29">
        <v>12</v>
      </c>
      <c r="B23" s="30" t="s">
        <v>53</v>
      </c>
      <c r="C23" s="20">
        <v>1</v>
      </c>
      <c r="D23" s="31">
        <v>3</v>
      </c>
      <c r="E23" s="32">
        <v>69</v>
      </c>
      <c r="F23" s="31">
        <v>1.5</v>
      </c>
      <c r="G23" s="31">
        <v>1</v>
      </c>
      <c r="H23" s="32">
        <v>3.94</v>
      </c>
      <c r="I23" s="31">
        <v>1</v>
      </c>
      <c r="J23" s="32">
        <v>2.56</v>
      </c>
      <c r="K23" s="31">
        <v>3.5</v>
      </c>
      <c r="L23" s="33"/>
      <c r="M23" s="35">
        <f t="shared" si="1"/>
        <v>86.5</v>
      </c>
      <c r="N23" s="35">
        <v>71</v>
      </c>
      <c r="O23" s="36">
        <v>1</v>
      </c>
      <c r="P23" s="31"/>
      <c r="Q23" s="31">
        <v>1</v>
      </c>
      <c r="R23" s="31">
        <v>2</v>
      </c>
      <c r="S23" s="31">
        <v>1</v>
      </c>
      <c r="T23" s="31">
        <v>1.5</v>
      </c>
      <c r="U23" s="31"/>
      <c r="V23" s="20"/>
      <c r="W23" s="20"/>
      <c r="X23" s="31"/>
      <c r="Y23" s="31">
        <v>2</v>
      </c>
      <c r="Z23" s="31">
        <v>3</v>
      </c>
      <c r="AA23" s="31"/>
      <c r="AB23" s="31">
        <v>19</v>
      </c>
      <c r="AC23" s="31">
        <v>1</v>
      </c>
      <c r="AD23" s="31"/>
      <c r="AE23" s="33">
        <v>3</v>
      </c>
      <c r="AF23" s="35">
        <f t="shared" si="2"/>
        <v>34.5</v>
      </c>
      <c r="AG23" s="35">
        <v>25</v>
      </c>
      <c r="AH23" s="39">
        <f t="shared" si="3"/>
        <v>121</v>
      </c>
      <c r="AI23" s="35">
        <f t="shared" si="0"/>
        <v>96</v>
      </c>
      <c r="AK23" s="28"/>
    </row>
    <row r="24" spans="1:39" ht="14.25" x14ac:dyDescent="0.2">
      <c r="A24" s="29">
        <v>13</v>
      </c>
      <c r="B24" s="30" t="s">
        <v>54</v>
      </c>
      <c r="C24" s="20">
        <v>1</v>
      </c>
      <c r="D24" s="31">
        <v>3</v>
      </c>
      <c r="E24" s="32">
        <v>101.4</v>
      </c>
      <c r="F24" s="31">
        <v>2</v>
      </c>
      <c r="G24" s="31">
        <v>1</v>
      </c>
      <c r="H24" s="31">
        <v>1</v>
      </c>
      <c r="I24" s="31">
        <v>1</v>
      </c>
      <c r="J24" s="31"/>
      <c r="K24" s="31">
        <v>3</v>
      </c>
      <c r="L24" s="33"/>
      <c r="M24" s="34">
        <f t="shared" si="1"/>
        <v>113.4</v>
      </c>
      <c r="N24" s="34">
        <v>109</v>
      </c>
      <c r="O24" s="36">
        <v>1</v>
      </c>
      <c r="P24" s="31"/>
      <c r="Q24" s="31">
        <v>1</v>
      </c>
      <c r="R24" s="31">
        <v>2</v>
      </c>
      <c r="S24" s="32">
        <v>1.75</v>
      </c>
      <c r="T24" s="31">
        <v>2</v>
      </c>
      <c r="U24" s="31"/>
      <c r="V24" s="20"/>
      <c r="W24" s="20"/>
      <c r="X24" s="31"/>
      <c r="Y24" s="31">
        <v>2</v>
      </c>
      <c r="Z24" s="31">
        <v>3</v>
      </c>
      <c r="AA24" s="31"/>
      <c r="AB24" s="32">
        <v>20.25</v>
      </c>
      <c r="AC24" s="31">
        <v>4</v>
      </c>
      <c r="AD24" s="31"/>
      <c r="AE24" s="33">
        <v>3</v>
      </c>
      <c r="AF24" s="35">
        <f t="shared" si="2"/>
        <v>40</v>
      </c>
      <c r="AG24" s="35">
        <v>40</v>
      </c>
      <c r="AH24" s="39">
        <f t="shared" si="3"/>
        <v>153.4</v>
      </c>
      <c r="AI24" s="35">
        <f t="shared" si="0"/>
        <v>149</v>
      </c>
      <c r="AK24" s="28"/>
      <c r="AM24" s="28"/>
    </row>
    <row r="25" spans="1:39" ht="14.25" x14ac:dyDescent="0.2">
      <c r="A25" s="29">
        <v>14</v>
      </c>
      <c r="B25" s="30" t="s">
        <v>55</v>
      </c>
      <c r="C25" s="20">
        <v>1</v>
      </c>
      <c r="D25" s="31">
        <v>3</v>
      </c>
      <c r="E25" s="32">
        <v>73.36</v>
      </c>
      <c r="F25" s="31">
        <v>2</v>
      </c>
      <c r="G25" s="31">
        <v>1</v>
      </c>
      <c r="H25" s="31">
        <v>1</v>
      </c>
      <c r="I25" s="31">
        <v>1</v>
      </c>
      <c r="J25" s="31"/>
      <c r="K25" s="31">
        <v>2</v>
      </c>
      <c r="L25" s="33"/>
      <c r="M25" s="35">
        <f t="shared" si="1"/>
        <v>84.36</v>
      </c>
      <c r="N25" s="35">
        <v>81</v>
      </c>
      <c r="O25" s="36">
        <v>1</v>
      </c>
      <c r="P25" s="31"/>
      <c r="Q25" s="31">
        <v>1</v>
      </c>
      <c r="R25" s="31">
        <v>2</v>
      </c>
      <c r="S25" s="31">
        <v>1.3</v>
      </c>
      <c r="T25" s="31">
        <v>1.5</v>
      </c>
      <c r="U25" s="31"/>
      <c r="V25" s="20">
        <v>1</v>
      </c>
      <c r="W25" s="20">
        <v>1</v>
      </c>
      <c r="X25" s="31">
        <v>0.5</v>
      </c>
      <c r="Y25" s="31">
        <v>2</v>
      </c>
      <c r="Z25" s="31">
        <v>3</v>
      </c>
      <c r="AA25" s="31"/>
      <c r="AB25" s="31">
        <v>14.3</v>
      </c>
      <c r="AC25" s="31">
        <v>2</v>
      </c>
      <c r="AD25" s="31"/>
      <c r="AE25" s="33">
        <v>1</v>
      </c>
      <c r="AF25" s="35">
        <f>SUM(O25:AE25)</f>
        <v>31.6</v>
      </c>
      <c r="AG25" s="35">
        <v>25</v>
      </c>
      <c r="AH25" s="39">
        <f t="shared" si="3"/>
        <v>115.96000000000001</v>
      </c>
      <c r="AI25" s="35">
        <f t="shared" si="0"/>
        <v>106</v>
      </c>
      <c r="AK25" s="28"/>
    </row>
    <row r="26" spans="1:39" ht="14.25" x14ac:dyDescent="0.2">
      <c r="A26" s="29">
        <v>15</v>
      </c>
      <c r="B26" s="30" t="s">
        <v>56</v>
      </c>
      <c r="C26" s="20">
        <v>1</v>
      </c>
      <c r="D26" s="31">
        <v>3</v>
      </c>
      <c r="E26" s="32">
        <v>67.7</v>
      </c>
      <c r="F26" s="31">
        <v>2</v>
      </c>
      <c r="G26" s="31">
        <v>1</v>
      </c>
      <c r="H26" s="31">
        <v>1</v>
      </c>
      <c r="I26" s="31">
        <v>1</v>
      </c>
      <c r="J26" s="31"/>
      <c r="K26" s="31">
        <v>5.5</v>
      </c>
      <c r="L26" s="33"/>
      <c r="M26" s="35">
        <f t="shared" si="1"/>
        <v>82.2</v>
      </c>
      <c r="N26" s="35">
        <v>72</v>
      </c>
      <c r="O26" s="36">
        <v>1</v>
      </c>
      <c r="P26" s="31"/>
      <c r="Q26" s="31">
        <v>1</v>
      </c>
      <c r="R26" s="31">
        <v>2</v>
      </c>
      <c r="S26" s="31">
        <v>1</v>
      </c>
      <c r="T26" s="31">
        <v>1.5</v>
      </c>
      <c r="U26" s="31"/>
      <c r="V26" s="20"/>
      <c r="W26" s="20"/>
      <c r="X26" s="31"/>
      <c r="Y26" s="31">
        <v>2</v>
      </c>
      <c r="Z26" s="31">
        <v>3</v>
      </c>
      <c r="AA26" s="31"/>
      <c r="AB26" s="31">
        <v>8</v>
      </c>
      <c r="AC26" s="31"/>
      <c r="AD26" s="31"/>
      <c r="AE26" s="33">
        <v>3</v>
      </c>
      <c r="AF26" s="35">
        <f t="shared" si="2"/>
        <v>22.5</v>
      </c>
      <c r="AG26" s="35">
        <v>23</v>
      </c>
      <c r="AH26" s="39">
        <f t="shared" si="3"/>
        <v>104.7</v>
      </c>
      <c r="AI26" s="35">
        <f t="shared" si="0"/>
        <v>95</v>
      </c>
      <c r="AK26" s="28"/>
    </row>
    <row r="27" spans="1:39" ht="14.25" x14ac:dyDescent="0.2">
      <c r="A27" s="29">
        <v>16</v>
      </c>
      <c r="B27" s="30" t="s">
        <v>57</v>
      </c>
      <c r="C27" s="20">
        <v>1</v>
      </c>
      <c r="D27" s="40">
        <v>3</v>
      </c>
      <c r="E27" s="41">
        <f>80.39+12+2.72</f>
        <v>95.11</v>
      </c>
      <c r="F27" s="40">
        <v>2</v>
      </c>
      <c r="G27" s="40">
        <v>1</v>
      </c>
      <c r="H27" s="40">
        <v>5.2</v>
      </c>
      <c r="I27" s="40">
        <v>1</v>
      </c>
      <c r="J27" s="40">
        <v>3.5</v>
      </c>
      <c r="K27" s="40">
        <v>3</v>
      </c>
      <c r="L27" s="42"/>
      <c r="M27" s="35">
        <f t="shared" si="1"/>
        <v>114.81</v>
      </c>
      <c r="N27" s="43">
        <v>97</v>
      </c>
      <c r="O27" s="44">
        <v>1</v>
      </c>
      <c r="P27" s="40"/>
      <c r="Q27" s="40">
        <v>1</v>
      </c>
      <c r="R27" s="40">
        <v>2</v>
      </c>
      <c r="S27" s="40">
        <v>1.2</v>
      </c>
      <c r="T27" s="40">
        <v>2.5</v>
      </c>
      <c r="U27" s="40"/>
      <c r="V27" s="20">
        <v>1</v>
      </c>
      <c r="W27" s="20">
        <v>1</v>
      </c>
      <c r="X27" s="31">
        <v>0.5</v>
      </c>
      <c r="Y27" s="40">
        <v>2</v>
      </c>
      <c r="Z27" s="40">
        <v>3</v>
      </c>
      <c r="AA27" s="40"/>
      <c r="AB27" s="40">
        <v>24</v>
      </c>
      <c r="AC27" s="40"/>
      <c r="AD27" s="40"/>
      <c r="AE27" s="42"/>
      <c r="AF27" s="35">
        <f t="shared" si="2"/>
        <v>39.200000000000003</v>
      </c>
      <c r="AG27" s="43">
        <v>36</v>
      </c>
      <c r="AH27" s="39">
        <f t="shared" si="3"/>
        <v>154.01</v>
      </c>
      <c r="AI27" s="35">
        <f t="shared" si="0"/>
        <v>133</v>
      </c>
      <c r="AK27" s="28"/>
    </row>
    <row r="28" spans="1:39" ht="14.25" x14ac:dyDescent="0.2">
      <c r="A28" s="29">
        <v>17</v>
      </c>
      <c r="B28" s="30" t="s">
        <v>58</v>
      </c>
      <c r="C28" s="20">
        <v>1</v>
      </c>
      <c r="D28" s="40">
        <v>2.5</v>
      </c>
      <c r="E28" s="41">
        <v>64.28</v>
      </c>
      <c r="F28" s="40">
        <v>1.5</v>
      </c>
      <c r="G28" s="40">
        <v>1</v>
      </c>
      <c r="H28" s="40">
        <v>1</v>
      </c>
      <c r="I28" s="40">
        <v>1</v>
      </c>
      <c r="J28" s="40"/>
      <c r="K28" s="40">
        <v>2</v>
      </c>
      <c r="L28" s="42"/>
      <c r="M28" s="35">
        <f t="shared" si="1"/>
        <v>74.28</v>
      </c>
      <c r="N28" s="43">
        <v>69</v>
      </c>
      <c r="O28" s="44">
        <v>1</v>
      </c>
      <c r="P28" s="40"/>
      <c r="Q28" s="40">
        <v>1</v>
      </c>
      <c r="R28" s="40">
        <v>1.5</v>
      </c>
      <c r="S28" s="40">
        <v>1.1000000000000001</v>
      </c>
      <c r="T28" s="40">
        <v>2.5</v>
      </c>
      <c r="U28" s="40"/>
      <c r="V28" s="20">
        <v>0.5</v>
      </c>
      <c r="W28" s="20">
        <v>1</v>
      </c>
      <c r="X28" s="31">
        <v>0.5</v>
      </c>
      <c r="Y28" s="40">
        <v>2</v>
      </c>
      <c r="Z28" s="40">
        <v>3</v>
      </c>
      <c r="AA28" s="40"/>
      <c r="AB28" s="40">
        <v>23</v>
      </c>
      <c r="AC28" s="40"/>
      <c r="AD28" s="40"/>
      <c r="AE28" s="42">
        <v>0.5</v>
      </c>
      <c r="AF28" s="35">
        <f t="shared" si="2"/>
        <v>37.6</v>
      </c>
      <c r="AG28" s="43">
        <v>30</v>
      </c>
      <c r="AH28" s="39">
        <f t="shared" si="3"/>
        <v>111.88</v>
      </c>
      <c r="AI28" s="35">
        <f t="shared" si="0"/>
        <v>99</v>
      </c>
      <c r="AK28" s="28"/>
    </row>
    <row r="29" spans="1:39" ht="14.25" x14ac:dyDescent="0.2">
      <c r="A29" s="29">
        <v>18</v>
      </c>
      <c r="B29" s="30" t="s">
        <v>59</v>
      </c>
      <c r="C29" s="20">
        <v>1</v>
      </c>
      <c r="D29" s="40">
        <v>3</v>
      </c>
      <c r="E29" s="41">
        <v>61.5</v>
      </c>
      <c r="F29" s="40">
        <v>1.5</v>
      </c>
      <c r="G29" s="40">
        <v>1</v>
      </c>
      <c r="H29" s="40">
        <v>1</v>
      </c>
      <c r="I29" s="40">
        <v>1</v>
      </c>
      <c r="J29" s="40"/>
      <c r="K29" s="40">
        <v>4</v>
      </c>
      <c r="L29" s="42"/>
      <c r="M29" s="35">
        <f t="shared" si="1"/>
        <v>74</v>
      </c>
      <c r="N29" s="43">
        <v>60</v>
      </c>
      <c r="O29" s="44">
        <v>1</v>
      </c>
      <c r="P29" s="40"/>
      <c r="Q29" s="40">
        <v>1</v>
      </c>
      <c r="R29" s="40">
        <v>2</v>
      </c>
      <c r="S29" s="40">
        <v>1</v>
      </c>
      <c r="T29" s="40">
        <v>2</v>
      </c>
      <c r="U29" s="40"/>
      <c r="V29" s="20"/>
      <c r="W29" s="20"/>
      <c r="X29" s="31"/>
      <c r="Y29" s="40">
        <v>1</v>
      </c>
      <c r="Z29" s="40">
        <v>3</v>
      </c>
      <c r="AA29" s="40"/>
      <c r="AB29" s="40">
        <v>19.5</v>
      </c>
      <c r="AC29" s="40">
        <v>2</v>
      </c>
      <c r="AD29" s="40"/>
      <c r="AE29" s="42">
        <v>3</v>
      </c>
      <c r="AF29" s="35">
        <f t="shared" si="2"/>
        <v>35.5</v>
      </c>
      <c r="AG29" s="43">
        <v>31</v>
      </c>
      <c r="AH29" s="39">
        <f t="shared" si="3"/>
        <v>109.5</v>
      </c>
      <c r="AI29" s="35">
        <f t="shared" si="0"/>
        <v>91</v>
      </c>
      <c r="AK29" s="28"/>
    </row>
    <row r="30" spans="1:39" ht="14.25" x14ac:dyDescent="0.2">
      <c r="A30" s="29">
        <v>19</v>
      </c>
      <c r="B30" s="30" t="s">
        <v>60</v>
      </c>
      <c r="C30" s="20">
        <v>1</v>
      </c>
      <c r="D30" s="40">
        <v>0.5</v>
      </c>
      <c r="E30" s="41">
        <v>11.89</v>
      </c>
      <c r="F30" s="40">
        <v>0.5</v>
      </c>
      <c r="G30" s="40">
        <v>0.5</v>
      </c>
      <c r="H30" s="40">
        <v>0.5</v>
      </c>
      <c r="I30" s="40">
        <v>0.5</v>
      </c>
      <c r="J30" s="40"/>
      <c r="K30" s="40">
        <v>2</v>
      </c>
      <c r="L30" s="42"/>
      <c r="M30" s="35">
        <f t="shared" si="1"/>
        <v>17.39</v>
      </c>
      <c r="N30" s="43">
        <v>17</v>
      </c>
      <c r="O30" s="44"/>
      <c r="P30" s="40">
        <v>0.5</v>
      </c>
      <c r="Q30" s="40">
        <v>0.5</v>
      </c>
      <c r="R30" s="40">
        <v>0.5</v>
      </c>
      <c r="S30" s="40"/>
      <c r="T30" s="40">
        <v>0.5</v>
      </c>
      <c r="U30" s="40"/>
      <c r="V30" s="20">
        <v>0.5</v>
      </c>
      <c r="W30" s="20">
        <v>1</v>
      </c>
      <c r="X30" s="31">
        <v>0.5</v>
      </c>
      <c r="Y30" s="40">
        <v>1</v>
      </c>
      <c r="Z30" s="40">
        <v>3</v>
      </c>
      <c r="AA30" s="40"/>
      <c r="AB30" s="40">
        <v>2.4</v>
      </c>
      <c r="AC30" s="40"/>
      <c r="AD30" s="40"/>
      <c r="AE30" s="42"/>
      <c r="AF30" s="35">
        <f t="shared" si="2"/>
        <v>10.4</v>
      </c>
      <c r="AG30" s="43">
        <v>8</v>
      </c>
      <c r="AH30" s="39">
        <f t="shared" si="3"/>
        <v>27.79</v>
      </c>
      <c r="AI30" s="35">
        <f t="shared" si="0"/>
        <v>25</v>
      </c>
      <c r="AK30" s="28"/>
    </row>
    <row r="31" spans="1:39" ht="24.75" customHeight="1" x14ac:dyDescent="0.2">
      <c r="A31" s="29">
        <v>20</v>
      </c>
      <c r="B31" s="45" t="s">
        <v>61</v>
      </c>
      <c r="C31" s="20">
        <v>1</v>
      </c>
      <c r="D31" s="40">
        <v>2</v>
      </c>
      <c r="E31" s="41">
        <v>14.97</v>
      </c>
      <c r="F31" s="40">
        <v>1</v>
      </c>
      <c r="G31" s="40"/>
      <c r="H31" s="40">
        <v>1</v>
      </c>
      <c r="I31" s="40">
        <v>1</v>
      </c>
      <c r="J31" s="40"/>
      <c r="K31" s="40"/>
      <c r="L31" s="42"/>
      <c r="M31" s="35">
        <f t="shared" si="1"/>
        <v>20.97</v>
      </c>
      <c r="N31" s="43">
        <v>21</v>
      </c>
      <c r="O31" s="44"/>
      <c r="P31" s="40">
        <v>1</v>
      </c>
      <c r="Q31" s="40">
        <v>0.5</v>
      </c>
      <c r="R31" s="40">
        <v>1</v>
      </c>
      <c r="S31" s="40">
        <v>1</v>
      </c>
      <c r="T31" s="40">
        <v>1</v>
      </c>
      <c r="U31" s="40">
        <v>1</v>
      </c>
      <c r="V31" s="20">
        <v>0.5</v>
      </c>
      <c r="W31" s="20">
        <v>1</v>
      </c>
      <c r="X31" s="31">
        <v>0.5</v>
      </c>
      <c r="Y31" s="40">
        <v>1</v>
      </c>
      <c r="Z31" s="40">
        <v>3</v>
      </c>
      <c r="AA31" s="40"/>
      <c r="AB31" s="40">
        <v>2</v>
      </c>
      <c r="AC31" s="40">
        <v>1</v>
      </c>
      <c r="AD31" s="40">
        <v>1</v>
      </c>
      <c r="AE31" s="42">
        <v>0.4</v>
      </c>
      <c r="AF31" s="35">
        <f t="shared" si="2"/>
        <v>15.9</v>
      </c>
      <c r="AG31" s="43">
        <v>15</v>
      </c>
      <c r="AH31" s="39">
        <f t="shared" si="3"/>
        <v>36.869999999999997</v>
      </c>
      <c r="AI31" s="35">
        <f t="shared" si="0"/>
        <v>36</v>
      </c>
      <c r="AK31" s="28"/>
    </row>
    <row r="32" spans="1:39" ht="19.5" customHeight="1" x14ac:dyDescent="0.2">
      <c r="A32" s="29">
        <v>21</v>
      </c>
      <c r="B32" s="46" t="s">
        <v>62</v>
      </c>
      <c r="C32" s="20">
        <v>1</v>
      </c>
      <c r="D32" s="40">
        <v>3</v>
      </c>
      <c r="E32" s="41">
        <v>39.03</v>
      </c>
      <c r="F32" s="40">
        <v>1</v>
      </c>
      <c r="G32" s="40">
        <v>1</v>
      </c>
      <c r="H32" s="40">
        <v>1</v>
      </c>
      <c r="I32" s="40">
        <v>1</v>
      </c>
      <c r="J32" s="40"/>
      <c r="K32" s="40"/>
      <c r="L32" s="42"/>
      <c r="M32" s="35">
        <f>SUM(C32:L32)</f>
        <v>47.03</v>
      </c>
      <c r="N32" s="43">
        <v>47</v>
      </c>
      <c r="O32" s="44"/>
      <c r="P32" s="40">
        <v>1</v>
      </c>
      <c r="Q32" s="40">
        <v>1</v>
      </c>
      <c r="R32" s="40">
        <v>2</v>
      </c>
      <c r="S32" s="40">
        <v>1.6</v>
      </c>
      <c r="T32" s="40">
        <v>2</v>
      </c>
      <c r="U32" s="40"/>
      <c r="V32" s="40">
        <v>0.5</v>
      </c>
      <c r="W32" s="40">
        <v>1</v>
      </c>
      <c r="X32" s="40">
        <v>0.5</v>
      </c>
      <c r="Y32" s="40">
        <v>2</v>
      </c>
      <c r="Z32" s="40">
        <v>3</v>
      </c>
      <c r="AA32" s="40"/>
      <c r="AB32" s="40">
        <v>9.5</v>
      </c>
      <c r="AC32" s="40">
        <v>2</v>
      </c>
      <c r="AD32" s="40">
        <v>1</v>
      </c>
      <c r="AE32" s="42">
        <v>1</v>
      </c>
      <c r="AF32" s="35">
        <f>SUM(O32:AE32)</f>
        <v>28.1</v>
      </c>
      <c r="AG32" s="43">
        <v>18</v>
      </c>
      <c r="AH32" s="39">
        <f t="shared" si="3"/>
        <v>75.13</v>
      </c>
      <c r="AI32" s="35">
        <f t="shared" si="0"/>
        <v>65</v>
      </c>
      <c r="AK32" s="28"/>
    </row>
    <row r="33" spans="1:37" ht="14.25" x14ac:dyDescent="0.2">
      <c r="A33" s="29">
        <v>22</v>
      </c>
      <c r="B33" s="46" t="s">
        <v>63</v>
      </c>
      <c r="C33" s="20">
        <v>1</v>
      </c>
      <c r="D33" s="40">
        <v>4</v>
      </c>
      <c r="E33" s="41">
        <v>72.2</v>
      </c>
      <c r="F33" s="40">
        <v>2</v>
      </c>
      <c r="G33" s="40">
        <v>1</v>
      </c>
      <c r="H33" s="40">
        <v>1</v>
      </c>
      <c r="I33" s="40">
        <v>1</v>
      </c>
      <c r="J33" s="40"/>
      <c r="K33" s="40">
        <v>4</v>
      </c>
      <c r="L33" s="42"/>
      <c r="M33" s="35">
        <f t="shared" si="1"/>
        <v>86.2</v>
      </c>
      <c r="N33" s="43">
        <v>78</v>
      </c>
      <c r="O33" s="44">
        <v>1</v>
      </c>
      <c r="P33" s="40"/>
      <c r="Q33" s="40">
        <v>1</v>
      </c>
      <c r="R33" s="40">
        <v>2</v>
      </c>
      <c r="S33" s="40">
        <v>1.5</v>
      </c>
      <c r="T33" s="40">
        <v>1.5</v>
      </c>
      <c r="U33" s="40"/>
      <c r="V33" s="40"/>
      <c r="W33" s="40"/>
      <c r="X33" s="40"/>
      <c r="Y33" s="40">
        <v>2</v>
      </c>
      <c r="Z33" s="40">
        <v>3</v>
      </c>
      <c r="AA33" s="40"/>
      <c r="AB33" s="40">
        <v>18.5</v>
      </c>
      <c r="AC33" s="40">
        <v>2</v>
      </c>
      <c r="AD33" s="40"/>
      <c r="AE33" s="42">
        <v>3</v>
      </c>
      <c r="AF33" s="35">
        <f t="shared" si="2"/>
        <v>35.5</v>
      </c>
      <c r="AG33" s="43">
        <v>34</v>
      </c>
      <c r="AH33" s="39">
        <f t="shared" si="3"/>
        <v>121.7</v>
      </c>
      <c r="AI33" s="35">
        <v>112</v>
      </c>
      <c r="AK33" s="28"/>
    </row>
    <row r="34" spans="1:37" ht="17.25" customHeight="1" x14ac:dyDescent="0.2">
      <c r="A34" s="29">
        <v>23</v>
      </c>
      <c r="B34" s="46" t="s">
        <v>64</v>
      </c>
      <c r="C34" s="31">
        <v>1</v>
      </c>
      <c r="D34" s="40">
        <v>3</v>
      </c>
      <c r="E34" s="41">
        <v>36.299999999999997</v>
      </c>
      <c r="F34" s="40">
        <v>1</v>
      </c>
      <c r="G34" s="40">
        <v>1</v>
      </c>
      <c r="H34" s="40">
        <v>1</v>
      </c>
      <c r="I34" s="40">
        <v>1</v>
      </c>
      <c r="J34" s="40"/>
      <c r="K34" s="40">
        <v>6</v>
      </c>
      <c r="L34" s="42"/>
      <c r="M34" s="43">
        <f>SUM(C34:L34)</f>
        <v>50.3</v>
      </c>
      <c r="N34" s="43">
        <v>40</v>
      </c>
      <c r="O34" s="44"/>
      <c r="P34" s="40">
        <v>1</v>
      </c>
      <c r="Q34" s="40">
        <v>1</v>
      </c>
      <c r="R34" s="40">
        <v>1.5</v>
      </c>
      <c r="S34" s="40">
        <v>1</v>
      </c>
      <c r="T34" s="40">
        <v>1</v>
      </c>
      <c r="U34" s="40"/>
      <c r="V34" s="40"/>
      <c r="W34" s="40"/>
      <c r="X34" s="40"/>
      <c r="Y34" s="40">
        <v>2</v>
      </c>
      <c r="Z34" s="40">
        <v>3</v>
      </c>
      <c r="AA34" s="40"/>
      <c r="AB34" s="40">
        <v>12.5</v>
      </c>
      <c r="AC34" s="40">
        <v>2</v>
      </c>
      <c r="AD34" s="40">
        <v>1</v>
      </c>
      <c r="AE34" s="42">
        <v>3.5</v>
      </c>
      <c r="AF34" s="43">
        <f>SUM(O34:AE34)</f>
        <v>29.5</v>
      </c>
      <c r="AG34" s="43">
        <v>26</v>
      </c>
      <c r="AH34" s="39">
        <f t="shared" si="3"/>
        <v>79.8</v>
      </c>
      <c r="AI34" s="35">
        <f t="shared" si="0"/>
        <v>66</v>
      </c>
      <c r="AK34" s="28"/>
    </row>
    <row r="35" spans="1:37" ht="17.25" customHeight="1" thickBot="1" x14ac:dyDescent="0.25">
      <c r="A35" s="47">
        <v>24</v>
      </c>
      <c r="B35" s="48" t="s">
        <v>65</v>
      </c>
      <c r="C35" s="49">
        <v>1</v>
      </c>
      <c r="D35" s="50"/>
      <c r="E35" s="51">
        <v>1.64</v>
      </c>
      <c r="F35" s="50"/>
      <c r="G35" s="50"/>
      <c r="H35" s="50">
        <v>0.5</v>
      </c>
      <c r="I35" s="50"/>
      <c r="J35" s="50"/>
      <c r="K35" s="50">
        <v>1</v>
      </c>
      <c r="L35" s="52"/>
      <c r="M35" s="43">
        <f>SUM(C35:L35)</f>
        <v>4.1399999999999997</v>
      </c>
      <c r="N35" s="43">
        <v>4</v>
      </c>
      <c r="O35" s="53"/>
      <c r="P35" s="50"/>
      <c r="Q35" s="50"/>
      <c r="R35" s="50"/>
      <c r="S35" s="50"/>
      <c r="T35" s="50">
        <v>0.5</v>
      </c>
      <c r="U35" s="50"/>
      <c r="V35" s="50">
        <v>0.5</v>
      </c>
      <c r="W35" s="50">
        <v>1</v>
      </c>
      <c r="X35" s="50">
        <v>1</v>
      </c>
      <c r="Y35" s="50">
        <v>1</v>
      </c>
      <c r="Z35" s="50"/>
      <c r="AA35" s="50"/>
      <c r="AB35" s="50">
        <v>0.5</v>
      </c>
      <c r="AC35" s="50"/>
      <c r="AD35" s="50"/>
      <c r="AE35" s="52"/>
      <c r="AF35" s="54">
        <f>SUM(O35:AE35)</f>
        <v>4.5</v>
      </c>
      <c r="AG35" s="55">
        <v>4</v>
      </c>
      <c r="AH35" s="56">
        <f>M35+AF35</f>
        <v>8.64</v>
      </c>
      <c r="AI35" s="57">
        <f>N35+AG35</f>
        <v>8</v>
      </c>
      <c r="AK35" s="28"/>
    </row>
    <row r="36" spans="1:37" ht="16.5" thickBot="1" x14ac:dyDescent="0.3">
      <c r="A36" s="58"/>
      <c r="B36" s="59" t="s">
        <v>66</v>
      </c>
      <c r="C36" s="60">
        <f>SUM(C12:C35)</f>
        <v>24</v>
      </c>
      <c r="D36" s="60">
        <f t="shared" ref="D36:L36" si="4">SUM(D12:D35)</f>
        <v>65</v>
      </c>
      <c r="E36" s="60">
        <f t="shared" si="4"/>
        <v>1475.14</v>
      </c>
      <c r="F36" s="60">
        <f t="shared" si="4"/>
        <v>36.5</v>
      </c>
      <c r="G36" s="60">
        <f t="shared" si="4"/>
        <v>21.5</v>
      </c>
      <c r="H36" s="60">
        <f t="shared" si="4"/>
        <v>33.04</v>
      </c>
      <c r="I36" s="60">
        <f t="shared" si="4"/>
        <v>21.5</v>
      </c>
      <c r="J36" s="60">
        <f t="shared" si="4"/>
        <v>8.86</v>
      </c>
      <c r="K36" s="60">
        <f t="shared" si="4"/>
        <v>62</v>
      </c>
      <c r="L36" s="61">
        <f t="shared" si="4"/>
        <v>0</v>
      </c>
      <c r="M36" s="62">
        <f>SUM(C36:L36)</f>
        <v>1747.54</v>
      </c>
      <c r="N36" s="62">
        <f>SUM(N12:N35)</f>
        <v>1586</v>
      </c>
      <c r="O36" s="63">
        <f t="shared" ref="O36:AE36" si="5">SUM(O12:O35)</f>
        <v>17</v>
      </c>
      <c r="P36" s="60">
        <f t="shared" si="5"/>
        <v>5.5</v>
      </c>
      <c r="Q36" s="60">
        <f t="shared" si="5"/>
        <v>22</v>
      </c>
      <c r="R36" s="60">
        <f t="shared" si="5"/>
        <v>40.5</v>
      </c>
      <c r="S36" s="60">
        <f t="shared" si="5"/>
        <v>26.75</v>
      </c>
      <c r="T36" s="60">
        <f t="shared" si="5"/>
        <v>41</v>
      </c>
      <c r="U36" s="60">
        <f t="shared" si="5"/>
        <v>1</v>
      </c>
      <c r="V36" s="60">
        <f t="shared" si="5"/>
        <v>8.5</v>
      </c>
      <c r="W36" s="60">
        <f t="shared" si="5"/>
        <v>13</v>
      </c>
      <c r="X36" s="60">
        <f t="shared" si="5"/>
        <v>7</v>
      </c>
      <c r="Y36" s="60">
        <f t="shared" si="5"/>
        <v>37.5</v>
      </c>
      <c r="Z36" s="60">
        <f t="shared" si="5"/>
        <v>69</v>
      </c>
      <c r="AA36" s="60">
        <f t="shared" si="5"/>
        <v>0</v>
      </c>
      <c r="AB36" s="60">
        <f t="shared" si="5"/>
        <v>339.78</v>
      </c>
      <c r="AC36" s="60">
        <f t="shared" si="5"/>
        <v>30.8</v>
      </c>
      <c r="AD36" s="60">
        <f t="shared" si="5"/>
        <v>3</v>
      </c>
      <c r="AE36" s="61">
        <f t="shared" si="5"/>
        <v>42.4</v>
      </c>
      <c r="AF36" s="62">
        <f>SUM(O36:AE36)</f>
        <v>704.7299999999999</v>
      </c>
      <c r="AG36" s="62">
        <f>SUM(AG12:AG35)</f>
        <v>620.5</v>
      </c>
      <c r="AH36" s="62">
        <f>SUM(AH12:AH34)</f>
        <v>2439.63</v>
      </c>
      <c r="AI36" s="64">
        <f>SUM(AI12:AI34)</f>
        <v>2198.5</v>
      </c>
      <c r="AK36" s="28"/>
    </row>
    <row r="37" spans="1:37" ht="15.75" thickBot="1" x14ac:dyDescent="0.3">
      <c r="A37" s="65"/>
      <c r="B37" s="66" t="s">
        <v>67</v>
      </c>
      <c r="C37" s="67">
        <v>1</v>
      </c>
      <c r="D37" s="67">
        <v>2</v>
      </c>
      <c r="E37" s="68">
        <v>28.22</v>
      </c>
      <c r="F37" s="67">
        <v>1</v>
      </c>
      <c r="G37" s="67">
        <v>1</v>
      </c>
      <c r="H37" s="67">
        <v>1</v>
      </c>
      <c r="I37" s="67">
        <v>1</v>
      </c>
      <c r="J37" s="67"/>
      <c r="K37" s="67">
        <v>9</v>
      </c>
      <c r="L37" s="69"/>
      <c r="M37" s="62">
        <f>SUM(C37:L37)</f>
        <v>44.22</v>
      </c>
      <c r="N37" s="70">
        <v>38</v>
      </c>
      <c r="O37" s="71">
        <v>1</v>
      </c>
      <c r="P37" s="67"/>
      <c r="Q37" s="67">
        <v>1</v>
      </c>
      <c r="R37" s="67">
        <v>1</v>
      </c>
      <c r="S37" s="67"/>
      <c r="T37" s="67">
        <v>1</v>
      </c>
      <c r="U37" s="72"/>
      <c r="V37" s="67">
        <v>1</v>
      </c>
      <c r="W37" s="67">
        <v>1</v>
      </c>
      <c r="X37" s="67">
        <v>0.5</v>
      </c>
      <c r="Y37" s="67">
        <v>1</v>
      </c>
      <c r="Z37" s="67">
        <v>3</v>
      </c>
      <c r="AA37" s="67"/>
      <c r="AB37" s="67">
        <v>6.5</v>
      </c>
      <c r="AC37" s="67"/>
      <c r="AD37" s="67">
        <v>1</v>
      </c>
      <c r="AE37" s="69">
        <v>1</v>
      </c>
      <c r="AF37" s="62">
        <f>SUM(O37:AE37)</f>
        <v>19</v>
      </c>
      <c r="AG37" s="62">
        <v>17</v>
      </c>
      <c r="AH37" s="62">
        <f>M37+AF37</f>
        <v>63.22</v>
      </c>
      <c r="AI37" s="64">
        <f>N37+AG37</f>
        <v>55</v>
      </c>
      <c r="AK37" s="28"/>
    </row>
    <row r="38" spans="1:37" ht="15.75" x14ac:dyDescent="0.25">
      <c r="A38" s="2"/>
      <c r="B38" s="73"/>
      <c r="C38" s="74"/>
      <c r="D38" s="75"/>
      <c r="E38" s="75"/>
      <c r="F38" s="75"/>
      <c r="G38" s="76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8"/>
    </row>
    <row r="39" spans="1:37" ht="15.75" x14ac:dyDescent="0.25">
      <c r="A39" s="2"/>
      <c r="B39" s="83"/>
      <c r="C39" s="74"/>
      <c r="D39" s="77"/>
      <c r="E39" s="77"/>
      <c r="F39" s="77"/>
      <c r="G39" s="84"/>
      <c r="H39" s="84"/>
      <c r="I39" s="84"/>
      <c r="J39" s="84"/>
      <c r="K39" s="84"/>
      <c r="L39" s="78"/>
      <c r="M39" s="85"/>
      <c r="N39" s="78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5"/>
      <c r="AG39" s="84"/>
      <c r="AH39" s="85"/>
      <c r="AI39" s="80"/>
    </row>
    <row r="40" spans="1:37" ht="15.75" x14ac:dyDescent="0.25">
      <c r="A40" s="2"/>
      <c r="B40" s="83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5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5"/>
      <c r="AG40" s="84"/>
      <c r="AH40" s="85"/>
      <c r="AI40" s="82"/>
    </row>
    <row r="41" spans="1:37" ht="15.75" x14ac:dyDescent="0.25">
      <c r="A41" s="2"/>
      <c r="B41" s="73"/>
      <c r="C41" s="79"/>
      <c r="D41" s="81"/>
      <c r="E41" s="81" t="s">
        <v>68</v>
      </c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 t="s">
        <v>69</v>
      </c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</row>
    <row r="42" spans="1:37" ht="15" x14ac:dyDescent="0.2">
      <c r="A42" s="2"/>
      <c r="B42" s="73"/>
      <c r="C42" s="7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7" ht="14.25" x14ac:dyDescent="0.2">
      <c r="A43" s="2"/>
      <c r="B43" s="2"/>
      <c r="C43" s="7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7" ht="14.25" x14ac:dyDescent="0.2">
      <c r="A44" s="2"/>
      <c r="B44" s="2"/>
      <c r="C44" s="79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</sheetData>
  <mergeCells count="10">
    <mergeCell ref="B9:B11"/>
    <mergeCell ref="C9:AG9"/>
    <mergeCell ref="AH9:AH11"/>
    <mergeCell ref="AI9:AI11"/>
    <mergeCell ref="C10:L10"/>
    <mergeCell ref="M10:M11"/>
    <mergeCell ref="N10:N11"/>
    <mergeCell ref="O10:AE10"/>
    <mergeCell ref="AF10:AF11"/>
    <mergeCell ref="AG10:AG11"/>
  </mergeCells>
  <pageMargins left="0.19685039370078741" right="0.19685039370078741" top="0.19685039370078741" bottom="0.19685039370078741" header="0.31496062992125984" footer="0.31496062992125984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Ekonomist2</dc:creator>
  <cp:lastModifiedBy>БЦ09</cp:lastModifiedBy>
  <dcterms:created xsi:type="dcterms:W3CDTF">2017-09-11T11:59:38Z</dcterms:created>
  <dcterms:modified xsi:type="dcterms:W3CDTF">2017-09-18T06:50:22Z</dcterms:modified>
</cp:coreProperties>
</file>