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звіт 2021" sheetId="1" r:id="rId1"/>
  </sheets>
  <definedNames>
    <definedName name="_xlnm.Print_Area" localSheetId="0">'звіт 2021'!$A$1:$M$115</definedName>
  </definedNames>
  <calcPr fullCalcOnLoad="1"/>
</workbook>
</file>

<file path=xl/sharedStrings.xml><?xml version="1.0" encoding="utf-8"?>
<sst xmlns="http://schemas.openxmlformats.org/spreadsheetml/2006/main" count="196" uniqueCount="91">
  <si>
    <t>1.</t>
  </si>
  <si>
    <t>2.</t>
  </si>
  <si>
    <t>3.</t>
  </si>
  <si>
    <t>4.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</si>
  <si>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</si>
  <si>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</si>
  <si>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</si>
  <si>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</si>
  <si>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</si>
  <si>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</si>
  <si>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</si>
  <si>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</si>
  <si>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</si>
  <si>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</si>
  <si>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</si>
  <si>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</si>
  <si>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</si>
  <si>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</si>
  <si>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</si>
  <si>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</si>
  <si>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</si>
  <si>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</si>
  <si>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</si>
  <si>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</si>
  <si>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</si>
  <si>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</si>
  <si>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</si>
  <si>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</si>
  <si>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</si>
  <si>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</si>
  <si>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</si>
  <si>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</si>
  <si>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</si>
  <si>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</si>
  <si>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</si>
  <si>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</si>
  <si>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</si>
  <si>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</si>
  <si>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Начальник відділу - головний бухгалтер фінансово-господарського відділу</t>
  </si>
  <si>
    <t>одиниць</t>
  </si>
  <si>
    <t>Кількість людино-днів участі в зборах  та змаганнях</t>
  </si>
  <si>
    <t>осіб</t>
  </si>
  <si>
    <t>Середні витрати на один людино-день участі в зборах та змаганнях</t>
  </si>
  <si>
    <t>грн</t>
  </si>
  <si>
    <t>розрахунок</t>
  </si>
  <si>
    <t>Динаміка кількості людино-днів порівняно з минулим роком</t>
  </si>
  <si>
    <t>%</t>
  </si>
  <si>
    <t>Кількість навчально-тренувальних зборів і змагань</t>
  </si>
  <si>
    <t>Проведення навчально-тренувальних зборів і змагань з олімпійських видів спорту</t>
  </si>
  <si>
    <t>Організація навчально-тренувальних зборів та змагань з олімпійських видів спорту.</t>
  </si>
  <si>
    <t>Забезпечення організації навчально-тренувальних зборів і змагань з олімпійських видів спорту</t>
  </si>
  <si>
    <t>Проведення навчально-тренувальних зборів і змагань по футболу</t>
  </si>
  <si>
    <t>Проведення навчально-тренувальних зборів і змагань по волейболу</t>
  </si>
  <si>
    <t>Проведення навчально-тренувальних зборів і змагань по боксу</t>
  </si>
  <si>
    <t>Програма розвитку боксу в місті Біла Церква на 2019-2021 роки</t>
  </si>
  <si>
    <t>Програма розвитку та популяризації волейболу в м. Біла Церква на 2019-2022 роки</t>
  </si>
  <si>
    <t>кошторис</t>
  </si>
  <si>
    <t>планові показники</t>
  </si>
  <si>
    <t>Пояснення щодо причин розбіжностей між фактичними та затвердженими результативними показниками: зменшення середніх витрат на один людино-день участі в зборах та змаганнях з по футболу пов"язано зі збільшенням кількості людино-днів участі в зборах та змаганнях.</t>
  </si>
  <si>
    <t>Пояснення щодо причин розбіжностей між фактичними та затвердженими результативними показниками: збільшення середніх витрат на один людино-день участі в зборах та змаганнях з волейболу пов"язано зі змшенням кількості людино-днів участі в зборах та змаганнях.</t>
  </si>
  <si>
    <t>10. Узагальнений висновок про виконання бюджетної програми.</t>
  </si>
  <si>
    <t>Програма виконана в повному обсязі - забезпечена організація навчально-тренувальних зборів та змагань з олімпійських видів спорту, динаміка кількості людино-днів участі у зборах та змагання у порівняні з минулим роком позитивна, що пов"язано зі збільшенням фінансування з окремих видів спорту.</t>
  </si>
  <si>
    <t>Реалізація державної політики у сфері розвитку олімпійських видів спорту</t>
  </si>
  <si>
    <t>Управління з питань молоді та спорту Білоцерківської міської ради                                                    41856384</t>
  </si>
  <si>
    <t>(код Програмної                      класифікації видатків              та кредитування                           місцевого бюджету)</t>
  </si>
  <si>
    <t>Управління з питань молоді та спорту Білоцерківської міської ради                                                             41856384</t>
  </si>
  <si>
    <t>1115011</t>
  </si>
  <si>
    <t>5011</t>
  </si>
  <si>
    <t>0810</t>
  </si>
  <si>
    <t xml:space="preserve">(найменування головного розпорядника коштів місцевого бюджету )                                                                                                                    (код за ЄДРПОУ)       </t>
  </si>
  <si>
    <t>(найменування відповідального виконавця)                                                                                                                                                                    (код за ЄДРПОУ)</t>
  </si>
  <si>
    <t>(найменування бюджетної програми згідно з Типовою програмною класифікацією видатків та кредитування місцевого бюджету)                       (код бюджету)</t>
  </si>
  <si>
    <t>про виконання паспорта бюджетної програми місцевого бюджету на 2021 рік</t>
  </si>
  <si>
    <t xml:space="preserve">Пояснення щодо причин розбіжностей між фактичними та затвердженими результативними показниками: </t>
  </si>
  <si>
    <t>Пояснення щодо причин розбіжностей між фактичними та затвердженими результативними показниками: зменшення середніх витрат на один людино-день участі в зборах та змаганнях з олімпійських видів спорту пов"язано зі зменшенням кількості людино-днів участі в зборах та змаганнях.</t>
  </si>
  <si>
    <t>Аналіз стану виконання результативних показників: зменшення кількості людино-днів участі в зборах та змаганнях проти запланованих у паспорті програми   (зменшення на 20 людино-днів) відбулося у зв"язку зі змінами в календарному плані фізкультурно-масових та спортивних заходів управління на 2021 рік.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</si>
  <si>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економія коштів по КЕКВ 2282 (у зв"язку з складною епідеміологічною ситуацією в країні було внесено зміни в календарний план спортивних заходів на 2021 рік).</t>
  </si>
  <si>
    <t>Програма розвитку фізичної культури та спорту в Білоцерківській міській територіальній громаді на 2022-2024 роки</t>
  </si>
  <si>
    <t xml:space="preserve">Програма розвитку футболу в Білоцерківьскій міській територіальній громаді на 2021-2023 роки, </t>
  </si>
  <si>
    <t>Пояснення щодо причин розбіжностей між фактичними та затвердженими результативними показниками: збільшення кількості проведених заходів пов"язано зі змінами в календарному плані фізкультурно-оздоровчих та спортивних заходів управління з питань молоді та спорту Білоцерківської міської ради на 2021 рік.</t>
  </si>
  <si>
    <t>Пояснення щодо причин розбіжностей між фактичними та затвердженими результативними показниками: збільшення кількості людино-днів участі в зборах та змаганнях  пов"язано зі змінами в календарному плані фізкультурно-оздоровчих та спортивних заходів управління з питань молоді та спорту Білоцерківської міської ради на 2021 рік.</t>
  </si>
  <si>
    <t>Пояснення щодо причин розбіжностей між фактичними та затвердженими результативними показниками: кількість людино-днів участі в зборах та змаганнях у порівнянні з минулим роком збільшилися на 24% у зв"язку зі змінами в календарному плані фізкультурно-оздоровчих та спортивних заходів на 2021 рік та зменшенням фінансування.</t>
  </si>
  <si>
    <t>Аналіз стану виконання результативних показників: збільшення кількості проведених заходів проти запланованих та разом з тим, збільшенням кількості людино-днів участі в зборах та змаганнях відбулося в зв"язку зі змінами в календарному плані фізкультурно-масових та спортивних заходів управління на 2021 рік.</t>
  </si>
  <si>
    <t>Пояснення щодо причин розбіжностей між фактичними та затвердженими результативними показниками: зменшення кількості людино-днів участі в зборах та змаганнях  пов"язано зі змінами в календарному плані фізкультурно-оздоровчих та спортивних заходів управління з питань молоді та спорту Білоцерківської міської ради на 2021 рік.</t>
  </si>
  <si>
    <t>Пояснення щодо причин розбіжностей між фактичними та затвердженими результативними показниками: кількість людино-днів участі в зборах та змаганнях у порівнянні з минулим роком збільшилась у зв"язку зі змінами в календарному плані фізкультурно-оздоровчих та спортивних заходів на 2021 рік.</t>
  </si>
  <si>
    <t xml:space="preserve">Аналіз стану виконання результативних показників: кількість проведених заходів відповідає запланованій кількості та разом з тим, зменшилась кількость людино-днів участі в зборах та змаганнях у зв"язку зі змінами в календарному плані фізкультурно-масових та спортивних заходів управління на 2021 рік, що в свою чергу скттево не вплинуло на зміни середніх витрат на один людино-день участі в зборах та змаганнях. </t>
  </si>
  <si>
    <t>Пояснення щодо причин розбіжностей між фактичними та затвердженими результативними показниками: збільшення середніх витрат на один людино-день участі в зборах та змаганнях пов"язано зі змінами в календарному плані фізкультурно-оздоровчих та спортивних заходів управління з питань молоді та спорту Білоцерківської міської ради на 2021 рік.</t>
  </si>
  <si>
    <t>Пояснення щодо причин розбіжностей між фактичними та затвердженими результативними показниками: кількість людино-днів участі в зборах та змаганнях у порівнянні з минулим роком зменшилась у зв"язку зі змінами в календарному плані фізкультурно-оздоровчих та спортивних заходів на 2021 рік.</t>
  </si>
  <si>
    <t>Т.в.о. начальника управління</t>
  </si>
  <si>
    <t>Марина ГОНЧАРУК</t>
  </si>
  <si>
    <t>Ірина ІЩЕНКО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</si>
</sst>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]dddd\,\ d\ mmmm\ yyyy\ &quot;г&quot;\."/>
    <numFmt numFmtId="193" formatCode="0.00000"/>
    <numFmt numFmtId="194" formatCode="0.0000"/>
    <numFmt numFmtId="195" formatCode="0.000"/>
    <numFmt numFmtId="196" formatCode="0.0"/>
    <numFmt numFmtId="197" formatCode="0.000000"/>
    <numFmt numFmtId="198" formatCode="#,##0.0"/>
    <numFmt numFmtId="199" formatCode="0.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vertical="top"/>
    </xf>
    <xf numFmtId="0" fontId="51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8" fillId="33" borderId="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4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center" wrapText="1"/>
    </xf>
    <xf numFmtId="0" fontId="55" fillId="0" borderId="0" xfId="0" applyFont="1" applyAlignment="1">
      <alignment vertical="top" wrapText="1"/>
    </xf>
    <xf numFmtId="49" fontId="56" fillId="33" borderId="11" xfId="0" applyNumberFormat="1" applyFont="1" applyFill="1" applyBorder="1" applyAlignment="1">
      <alignment horizontal="center" wrapText="1"/>
    </xf>
    <xf numFmtId="49" fontId="48" fillId="33" borderId="11" xfId="0" applyNumberFormat="1" applyFont="1" applyFill="1" applyBorder="1" applyAlignment="1">
      <alignment horizontal="center" wrapText="1"/>
    </xf>
    <xf numFmtId="49" fontId="57" fillId="33" borderId="11" xfId="0" applyNumberFormat="1" applyFont="1" applyFill="1" applyBorder="1" applyAlignment="1">
      <alignment horizontal="center"/>
    </xf>
    <xf numFmtId="3" fontId="48" fillId="0" borderId="10" xfId="0" applyNumberFormat="1" applyFont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top" wrapText="1"/>
    </xf>
    <xf numFmtId="0" fontId="60" fillId="33" borderId="12" xfId="0" applyNumberFormat="1" applyFont="1" applyFill="1" applyBorder="1" applyAlignment="1">
      <alignment horizontal="left" vertical="center" wrapText="1"/>
    </xf>
    <xf numFmtId="0" fontId="60" fillId="33" borderId="13" xfId="0" applyNumberFormat="1" applyFont="1" applyFill="1" applyBorder="1" applyAlignment="1">
      <alignment horizontal="left" vertical="center" wrapText="1"/>
    </xf>
    <xf numFmtId="0" fontId="60" fillId="33" borderId="14" xfId="0" applyNumberFormat="1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48" fillId="33" borderId="12" xfId="0" applyNumberFormat="1" applyFont="1" applyFill="1" applyBorder="1" applyAlignment="1">
      <alignment horizontal="left" vertical="center" wrapText="1"/>
    </xf>
    <xf numFmtId="0" fontId="48" fillId="33" borderId="13" xfId="0" applyNumberFormat="1" applyFont="1" applyFill="1" applyBorder="1" applyAlignment="1">
      <alignment horizontal="left" vertical="center" wrapText="1"/>
    </xf>
    <xf numFmtId="0" fontId="48" fillId="33" borderId="14" xfId="0" applyNumberFormat="1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4" fillId="33" borderId="11" xfId="0" applyFont="1" applyFill="1" applyBorder="1" applyAlignment="1">
      <alignment horizontal="left" wrapText="1"/>
    </xf>
    <xf numFmtId="0" fontId="54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7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48" fillId="33" borderId="15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8" fillId="33" borderId="0" xfId="0" applyNumberFormat="1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left" vertical="center" wrapText="1"/>
    </xf>
    <xf numFmtId="0" fontId="61" fillId="33" borderId="13" xfId="0" applyFont="1" applyFill="1" applyBorder="1" applyAlignment="1">
      <alignment horizontal="left" vertical="center" wrapText="1"/>
    </xf>
    <xf numFmtId="0" fontId="61" fillId="33" borderId="14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="96" zoomScaleNormal="96" zoomScalePageLayoutView="0" workbookViewId="0" topLeftCell="A7">
      <selection activeCell="M34" sqref="M34"/>
    </sheetView>
  </sheetViews>
  <sheetFormatPr defaultColWidth="9.140625" defaultRowHeight="15"/>
  <cols>
    <col min="1" max="1" width="4.421875" style="5" customWidth="1"/>
    <col min="2" max="2" width="12.28125" style="5" customWidth="1"/>
    <col min="3" max="3" width="9.140625" style="5" customWidth="1"/>
    <col min="4" max="4" width="12.0039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43" t="s">
        <v>35</v>
      </c>
      <c r="K1" s="43"/>
      <c r="L1" s="43"/>
      <c r="M1" s="43"/>
    </row>
    <row r="2" spans="10:13" ht="15.75">
      <c r="J2" s="43"/>
      <c r="K2" s="43"/>
      <c r="L2" s="43"/>
      <c r="M2" s="43"/>
    </row>
    <row r="3" spans="10:13" ht="15.75">
      <c r="J3" s="43"/>
      <c r="K3" s="43"/>
      <c r="L3" s="43"/>
      <c r="M3" s="43"/>
    </row>
    <row r="4" spans="10:13" ht="15.75">
      <c r="J4" s="43"/>
      <c r="K4" s="43"/>
      <c r="L4" s="43"/>
      <c r="M4" s="43"/>
    </row>
    <row r="5" spans="1:13" ht="15.75">
      <c r="A5" s="44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.75">
      <c r="A6" s="44" t="s">
        <v>72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5.75">
      <c r="A7" s="24" t="s">
        <v>0</v>
      </c>
      <c r="B7" s="4">
        <v>11</v>
      </c>
      <c r="C7" s="25"/>
      <c r="E7" s="26" t="s">
        <v>63</v>
      </c>
      <c r="F7" s="26"/>
      <c r="G7" s="26"/>
      <c r="H7" s="26"/>
      <c r="I7" s="26"/>
      <c r="J7" s="26"/>
      <c r="K7" s="26"/>
      <c r="L7" s="26"/>
      <c r="M7" s="26"/>
    </row>
    <row r="8" spans="1:13" ht="68.25" customHeight="1">
      <c r="A8" s="24"/>
      <c r="B8" s="28" t="s">
        <v>64</v>
      </c>
      <c r="C8" s="25"/>
      <c r="E8" s="53" t="s">
        <v>69</v>
      </c>
      <c r="F8" s="53"/>
      <c r="G8" s="53"/>
      <c r="H8" s="53"/>
      <c r="I8" s="53"/>
      <c r="J8" s="53"/>
      <c r="K8" s="53"/>
      <c r="L8" s="53"/>
      <c r="M8" s="53"/>
    </row>
    <row r="9" spans="1:13" ht="15.75">
      <c r="A9" s="24" t="s">
        <v>1</v>
      </c>
      <c r="B9" s="4">
        <v>111</v>
      </c>
      <c r="C9" s="25"/>
      <c r="E9" s="27" t="s">
        <v>65</v>
      </c>
      <c r="F9" s="27"/>
      <c r="G9" s="27"/>
      <c r="H9" s="27"/>
      <c r="I9" s="27"/>
      <c r="J9" s="27"/>
      <c r="K9" s="27"/>
      <c r="L9" s="27"/>
      <c r="M9" s="27"/>
    </row>
    <row r="10" spans="1:13" ht="68.25" customHeight="1">
      <c r="A10" s="24"/>
      <c r="B10" s="28" t="s">
        <v>64</v>
      </c>
      <c r="C10" s="25"/>
      <c r="E10" s="53" t="s">
        <v>70</v>
      </c>
      <c r="F10" s="53"/>
      <c r="G10" s="53"/>
      <c r="H10" s="53"/>
      <c r="I10" s="53"/>
      <c r="J10" s="53"/>
      <c r="K10" s="53"/>
      <c r="L10" s="53"/>
      <c r="M10" s="53"/>
    </row>
    <row r="11" spans="1:13" ht="31.5" customHeight="1">
      <c r="A11" s="24" t="s">
        <v>2</v>
      </c>
      <c r="B11" s="31" t="s">
        <v>66</v>
      </c>
      <c r="C11" s="32" t="s">
        <v>67</v>
      </c>
      <c r="D11" s="33" t="s">
        <v>68</v>
      </c>
      <c r="E11" s="71" t="s">
        <v>48</v>
      </c>
      <c r="F11" s="71"/>
      <c r="G11" s="71"/>
      <c r="H11" s="71"/>
      <c r="I11" s="71"/>
      <c r="J11" s="71"/>
      <c r="K11" s="71"/>
      <c r="L11" s="72">
        <v>10527000000</v>
      </c>
      <c r="M11" s="72"/>
    </row>
    <row r="12" spans="1:13" ht="102.75" customHeight="1">
      <c r="A12" s="24"/>
      <c r="B12" s="28" t="s">
        <v>64</v>
      </c>
      <c r="C12" s="29" t="s">
        <v>36</v>
      </c>
      <c r="D12" s="30" t="s">
        <v>37</v>
      </c>
      <c r="E12" s="53" t="s">
        <v>71</v>
      </c>
      <c r="F12" s="53"/>
      <c r="G12" s="53"/>
      <c r="H12" s="53"/>
      <c r="I12" s="53"/>
      <c r="J12" s="53"/>
      <c r="K12" s="53"/>
      <c r="L12" s="53"/>
      <c r="M12" s="53"/>
    </row>
    <row r="13" spans="1:13" ht="19.5" customHeight="1">
      <c r="A13" s="45" t="s">
        <v>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ht="15.75">
      <c r="A14" s="1"/>
    </row>
    <row r="15" spans="1:13" ht="31.5">
      <c r="A15" s="3" t="s">
        <v>20</v>
      </c>
      <c r="B15" s="40" t="s">
        <v>21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23.25" customHeight="1">
      <c r="A16" s="11" t="s">
        <v>0</v>
      </c>
      <c r="B16" s="54" t="s">
        <v>62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</row>
    <row r="17" ht="15.75">
      <c r="A17" s="1"/>
    </row>
    <row r="18" ht="15.75">
      <c r="A18" s="6" t="s">
        <v>25</v>
      </c>
    </row>
    <row r="19" spans="1:13" ht="22.5" customHeight="1">
      <c r="A19" s="2"/>
      <c r="B19" s="70" t="s">
        <v>49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ht="15.75">
      <c r="A20" s="6" t="s">
        <v>26</v>
      </c>
    </row>
    <row r="21" ht="15.75">
      <c r="A21" s="1"/>
    </row>
    <row r="22" spans="1:13" ht="32.25" customHeight="1">
      <c r="A22" s="3" t="s">
        <v>20</v>
      </c>
      <c r="B22" s="40" t="s">
        <v>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15.75" customHeight="1">
      <c r="A23" s="12" t="s">
        <v>0</v>
      </c>
      <c r="B23" s="54" t="s">
        <v>50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</row>
    <row r="24" ht="15.75">
      <c r="A24" s="1"/>
    </row>
    <row r="25" ht="15.75">
      <c r="A25" s="6" t="s">
        <v>27</v>
      </c>
    </row>
    <row r="26" spans="1:13" ht="21.75" customHeight="1">
      <c r="A26" s="58" t="s">
        <v>22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26" ht="30" customHeight="1">
      <c r="A27" s="40" t="s">
        <v>20</v>
      </c>
      <c r="B27" s="40" t="s">
        <v>28</v>
      </c>
      <c r="C27" s="40"/>
      <c r="D27" s="40"/>
      <c r="E27" s="40" t="s">
        <v>14</v>
      </c>
      <c r="F27" s="40"/>
      <c r="G27" s="40"/>
      <c r="H27" s="40" t="s">
        <v>29</v>
      </c>
      <c r="I27" s="40"/>
      <c r="J27" s="40"/>
      <c r="K27" s="40" t="s">
        <v>15</v>
      </c>
      <c r="L27" s="40"/>
      <c r="M27" s="40"/>
      <c r="R27" s="57"/>
      <c r="S27" s="57"/>
      <c r="T27" s="57"/>
      <c r="U27" s="57"/>
      <c r="V27" s="57"/>
      <c r="W27" s="57"/>
      <c r="X27" s="57"/>
      <c r="Y27" s="57"/>
      <c r="Z27" s="57"/>
    </row>
    <row r="28" spans="1:26" ht="33" customHeight="1">
      <c r="A28" s="40"/>
      <c r="B28" s="40"/>
      <c r="C28" s="40"/>
      <c r="D28" s="40"/>
      <c r="E28" s="3" t="s">
        <v>16</v>
      </c>
      <c r="F28" s="3" t="s">
        <v>17</v>
      </c>
      <c r="G28" s="3" t="s">
        <v>18</v>
      </c>
      <c r="H28" s="3" t="s">
        <v>16</v>
      </c>
      <c r="I28" s="3" t="s">
        <v>17</v>
      </c>
      <c r="J28" s="3" t="s">
        <v>18</v>
      </c>
      <c r="K28" s="3" t="s">
        <v>16</v>
      </c>
      <c r="L28" s="3" t="s">
        <v>17</v>
      </c>
      <c r="M28" s="3" t="s">
        <v>18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5.75">
      <c r="A29" s="3">
        <v>1</v>
      </c>
      <c r="B29" s="40">
        <v>2</v>
      </c>
      <c r="C29" s="40"/>
      <c r="D29" s="40"/>
      <c r="E29" s="3">
        <v>3</v>
      </c>
      <c r="F29" s="3">
        <v>4</v>
      </c>
      <c r="G29" s="3">
        <v>5</v>
      </c>
      <c r="H29" s="3">
        <v>6</v>
      </c>
      <c r="I29" s="3">
        <v>7</v>
      </c>
      <c r="J29" s="3">
        <v>8</v>
      </c>
      <c r="K29" s="3">
        <v>9</v>
      </c>
      <c r="L29" s="3">
        <v>10</v>
      </c>
      <c r="M29" s="3">
        <v>11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5.75">
      <c r="A30" s="3"/>
      <c r="B30" s="40" t="s">
        <v>6</v>
      </c>
      <c r="C30" s="40"/>
      <c r="D30" s="40"/>
      <c r="E30" s="34">
        <f>E31+E32+E33+E34</f>
        <v>964360</v>
      </c>
      <c r="F30" s="34"/>
      <c r="G30" s="34">
        <f>G31+G32+G33+G34</f>
        <v>964360</v>
      </c>
      <c r="H30" s="86">
        <f>H31+H32+H33+H34</f>
        <v>956063.9</v>
      </c>
      <c r="I30" s="35"/>
      <c r="J30" s="34">
        <f>J31+J32+J33+J34</f>
        <v>956063.9</v>
      </c>
      <c r="K30" s="34">
        <f>K31+K32+K33+K34</f>
        <v>-8296.100000000006</v>
      </c>
      <c r="L30" s="35"/>
      <c r="M30" s="34">
        <f>M31+M32+M33+M34</f>
        <v>-8296.100000000006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50.25" customHeight="1">
      <c r="A31" s="18" t="s">
        <v>0</v>
      </c>
      <c r="B31" s="54" t="s">
        <v>48</v>
      </c>
      <c r="C31" s="55"/>
      <c r="D31" s="56"/>
      <c r="E31" s="34">
        <v>192500</v>
      </c>
      <c r="F31" s="34"/>
      <c r="G31" s="34">
        <f>E31+F31</f>
        <v>192500</v>
      </c>
      <c r="H31" s="87">
        <v>192500</v>
      </c>
      <c r="I31" s="35"/>
      <c r="J31" s="35">
        <f>H31+I31</f>
        <v>192500</v>
      </c>
      <c r="K31" s="35"/>
      <c r="L31" s="35"/>
      <c r="M31" s="35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49.5" customHeight="1">
      <c r="A32" s="18" t="s">
        <v>1</v>
      </c>
      <c r="B32" s="54" t="s">
        <v>51</v>
      </c>
      <c r="C32" s="55"/>
      <c r="D32" s="56"/>
      <c r="E32" s="34">
        <v>599500</v>
      </c>
      <c r="F32" s="34"/>
      <c r="G32" s="34">
        <f>E32+F32</f>
        <v>599500</v>
      </c>
      <c r="H32" s="87">
        <v>593791</v>
      </c>
      <c r="I32" s="35"/>
      <c r="J32" s="35">
        <f>H32+I32</f>
        <v>593791</v>
      </c>
      <c r="K32" s="35">
        <f>H32-E32</f>
        <v>-5709</v>
      </c>
      <c r="L32" s="35"/>
      <c r="M32" s="35">
        <f>K32+L32</f>
        <v>-5709</v>
      </c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47.25" customHeight="1">
      <c r="A33" s="18" t="s">
        <v>2</v>
      </c>
      <c r="B33" s="54" t="s">
        <v>52</v>
      </c>
      <c r="C33" s="55"/>
      <c r="D33" s="56"/>
      <c r="E33" s="34">
        <v>52360</v>
      </c>
      <c r="F33" s="34"/>
      <c r="G33" s="34">
        <f>E33+F33</f>
        <v>52360</v>
      </c>
      <c r="H33" s="87">
        <v>52310</v>
      </c>
      <c r="I33" s="35"/>
      <c r="J33" s="35">
        <f>H33+I33</f>
        <v>52310</v>
      </c>
      <c r="K33" s="35">
        <f>H33-E33</f>
        <v>-50</v>
      </c>
      <c r="L33" s="35"/>
      <c r="M33" s="35">
        <f>K33+L33</f>
        <v>-50</v>
      </c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53.25" customHeight="1">
      <c r="A34" s="18" t="s">
        <v>3</v>
      </c>
      <c r="B34" s="54" t="s">
        <v>53</v>
      </c>
      <c r="C34" s="55"/>
      <c r="D34" s="56"/>
      <c r="E34" s="34">
        <v>120000</v>
      </c>
      <c r="F34" s="34"/>
      <c r="G34" s="34">
        <f>E34+F34</f>
        <v>120000</v>
      </c>
      <c r="H34" s="87">
        <v>117462.9</v>
      </c>
      <c r="I34" s="35"/>
      <c r="J34" s="35">
        <f>H34+I34</f>
        <v>117462.9</v>
      </c>
      <c r="K34" s="35">
        <f>H34-E34</f>
        <v>-2537.100000000006</v>
      </c>
      <c r="L34" s="35"/>
      <c r="M34" s="35">
        <f>K34+L34</f>
        <v>-2537.100000000006</v>
      </c>
      <c r="R34" s="7"/>
      <c r="S34" s="7"/>
      <c r="T34" s="7"/>
      <c r="U34" s="7"/>
      <c r="V34" s="7"/>
      <c r="W34" s="7"/>
      <c r="X34" s="7"/>
      <c r="Y34" s="7"/>
      <c r="Z34" s="7"/>
    </row>
    <row r="35" spans="1:13" ht="46.5" customHeight="1">
      <c r="A35" s="74" t="s">
        <v>76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ht="5.25" customHeight="1">
      <c r="A36" s="1"/>
    </row>
    <row r="37" spans="1:13" ht="24.75" customHeight="1">
      <c r="A37" s="41" t="s">
        <v>30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5" customHeight="1">
      <c r="A38" s="58" t="s">
        <v>22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 ht="31.5" customHeight="1">
      <c r="A39" s="40" t="s">
        <v>4</v>
      </c>
      <c r="B39" s="40" t="s">
        <v>31</v>
      </c>
      <c r="C39" s="40"/>
      <c r="D39" s="40"/>
      <c r="E39" s="40" t="s">
        <v>14</v>
      </c>
      <c r="F39" s="40"/>
      <c r="G39" s="40"/>
      <c r="H39" s="40" t="s">
        <v>29</v>
      </c>
      <c r="I39" s="40"/>
      <c r="J39" s="40"/>
      <c r="K39" s="40" t="s">
        <v>15</v>
      </c>
      <c r="L39" s="40"/>
      <c r="M39" s="40"/>
    </row>
    <row r="40" spans="1:13" ht="33.75" customHeight="1">
      <c r="A40" s="40"/>
      <c r="B40" s="40"/>
      <c r="C40" s="40"/>
      <c r="D40" s="40"/>
      <c r="E40" s="3" t="s">
        <v>16</v>
      </c>
      <c r="F40" s="3" t="s">
        <v>17</v>
      </c>
      <c r="G40" s="3" t="s">
        <v>18</v>
      </c>
      <c r="H40" s="3" t="s">
        <v>16</v>
      </c>
      <c r="I40" s="3" t="s">
        <v>17</v>
      </c>
      <c r="J40" s="3" t="s">
        <v>18</v>
      </c>
      <c r="K40" s="3" t="s">
        <v>16</v>
      </c>
      <c r="L40" s="3" t="s">
        <v>17</v>
      </c>
      <c r="M40" s="3" t="s">
        <v>18</v>
      </c>
    </row>
    <row r="41" spans="1:13" ht="15.75">
      <c r="A41" s="3">
        <v>1</v>
      </c>
      <c r="B41" s="40">
        <v>2</v>
      </c>
      <c r="C41" s="40"/>
      <c r="D41" s="40"/>
      <c r="E41" s="3">
        <v>3</v>
      </c>
      <c r="F41" s="3">
        <v>4</v>
      </c>
      <c r="G41" s="3">
        <v>5</v>
      </c>
      <c r="H41" s="3">
        <v>6</v>
      </c>
      <c r="I41" s="3">
        <v>7</v>
      </c>
      <c r="J41" s="3">
        <v>8</v>
      </c>
      <c r="K41" s="3">
        <v>9</v>
      </c>
      <c r="L41" s="3">
        <v>10</v>
      </c>
      <c r="M41" s="3">
        <v>11</v>
      </c>
    </row>
    <row r="42" spans="1:13" ht="89.25" customHeight="1">
      <c r="A42" s="18" t="s">
        <v>0</v>
      </c>
      <c r="B42" s="62" t="s">
        <v>77</v>
      </c>
      <c r="C42" s="63"/>
      <c r="D42" s="64"/>
      <c r="E42" s="34">
        <f>E31</f>
        <v>192500</v>
      </c>
      <c r="F42" s="18"/>
      <c r="G42" s="18">
        <f>E42+F42</f>
        <v>192500</v>
      </c>
      <c r="H42" s="35">
        <f>H31</f>
        <v>192500</v>
      </c>
      <c r="I42" s="17"/>
      <c r="J42" s="36">
        <f>H42+I42</f>
        <v>192500</v>
      </c>
      <c r="K42" s="35"/>
      <c r="L42" s="17"/>
      <c r="M42" s="17"/>
    </row>
    <row r="43" spans="1:13" ht="69" customHeight="1">
      <c r="A43" s="18" t="s">
        <v>1</v>
      </c>
      <c r="B43" s="62" t="s">
        <v>78</v>
      </c>
      <c r="C43" s="63"/>
      <c r="D43" s="64"/>
      <c r="E43" s="34">
        <f>E32</f>
        <v>599500</v>
      </c>
      <c r="F43" s="18"/>
      <c r="G43" s="18">
        <f>E43+F43</f>
        <v>599500</v>
      </c>
      <c r="H43" s="35">
        <f>H32</f>
        <v>593791</v>
      </c>
      <c r="I43" s="17"/>
      <c r="J43" s="17">
        <f>H43+I43</f>
        <v>593791</v>
      </c>
      <c r="K43" s="35">
        <f>H43-E43</f>
        <v>-5709</v>
      </c>
      <c r="L43" s="17"/>
      <c r="M43" s="17">
        <f>K43+L43</f>
        <v>-5709</v>
      </c>
    </row>
    <row r="44" spans="1:13" ht="41.25" customHeight="1">
      <c r="A44" s="18" t="s">
        <v>2</v>
      </c>
      <c r="B44" s="62" t="s">
        <v>54</v>
      </c>
      <c r="C44" s="63"/>
      <c r="D44" s="64"/>
      <c r="E44" s="34">
        <f>E34</f>
        <v>120000</v>
      </c>
      <c r="F44" s="18"/>
      <c r="G44" s="18">
        <f>E44+F44</f>
        <v>120000</v>
      </c>
      <c r="H44" s="35">
        <f>H34</f>
        <v>117462.9</v>
      </c>
      <c r="I44" s="17"/>
      <c r="J44" s="36">
        <f>H44+I44</f>
        <v>117462.9</v>
      </c>
      <c r="K44" s="36">
        <f>H44-E44</f>
        <v>-2537.100000000006</v>
      </c>
      <c r="L44" s="17"/>
      <c r="M44" s="36">
        <f>K44</f>
        <v>-2537.100000000006</v>
      </c>
    </row>
    <row r="45" spans="1:13" ht="59.25" customHeight="1">
      <c r="A45" s="18" t="s">
        <v>3</v>
      </c>
      <c r="B45" s="62" t="s">
        <v>55</v>
      </c>
      <c r="C45" s="63"/>
      <c r="D45" s="64"/>
      <c r="E45" s="18">
        <v>52360</v>
      </c>
      <c r="F45" s="18"/>
      <c r="G45" s="18">
        <f>E45+F45</f>
        <v>52360</v>
      </c>
      <c r="H45" s="35">
        <f>H33</f>
        <v>52310</v>
      </c>
      <c r="I45" s="17"/>
      <c r="J45" s="17">
        <f>H45+I45</f>
        <v>52310</v>
      </c>
      <c r="K45" s="17">
        <f>H45-E45</f>
        <v>-50</v>
      </c>
      <c r="L45" s="17"/>
      <c r="M45" s="17">
        <f>K45+L45</f>
        <v>-50</v>
      </c>
    </row>
    <row r="46" ht="15.75">
      <c r="A46" s="1"/>
    </row>
    <row r="47" ht="15.75">
      <c r="A47" s="6" t="s">
        <v>32</v>
      </c>
    </row>
    <row r="48" ht="15.75">
      <c r="A48" s="1"/>
    </row>
    <row r="49" spans="1:13" ht="29.25" customHeight="1">
      <c r="A49" s="40" t="s">
        <v>4</v>
      </c>
      <c r="B49" s="40" t="s">
        <v>19</v>
      </c>
      <c r="C49" s="68" t="s">
        <v>7</v>
      </c>
      <c r="D49" s="69" t="s">
        <v>8</v>
      </c>
      <c r="E49" s="40" t="s">
        <v>14</v>
      </c>
      <c r="F49" s="40"/>
      <c r="G49" s="40"/>
      <c r="H49" s="40" t="s">
        <v>33</v>
      </c>
      <c r="I49" s="40"/>
      <c r="J49" s="40"/>
      <c r="K49" s="40" t="s">
        <v>15</v>
      </c>
      <c r="L49" s="40"/>
      <c r="M49" s="40"/>
    </row>
    <row r="50" spans="1:13" ht="30.75" customHeight="1">
      <c r="A50" s="40"/>
      <c r="B50" s="40"/>
      <c r="C50" s="68"/>
      <c r="D50" s="69"/>
      <c r="E50" s="3" t="s">
        <v>16</v>
      </c>
      <c r="F50" s="3" t="s">
        <v>17</v>
      </c>
      <c r="G50" s="3" t="s">
        <v>18</v>
      </c>
      <c r="H50" s="3" t="s">
        <v>16</v>
      </c>
      <c r="I50" s="3" t="s">
        <v>17</v>
      </c>
      <c r="J50" s="3" t="s">
        <v>18</v>
      </c>
      <c r="K50" s="3" t="s">
        <v>16</v>
      </c>
      <c r="L50" s="3" t="s">
        <v>17</v>
      </c>
      <c r="M50" s="3" t="s">
        <v>18</v>
      </c>
    </row>
    <row r="51" spans="1:13" ht="15.75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  <c r="G51" s="3">
        <v>7</v>
      </c>
      <c r="H51" s="3">
        <v>8</v>
      </c>
      <c r="I51" s="3">
        <v>9</v>
      </c>
      <c r="J51" s="3">
        <v>10</v>
      </c>
      <c r="K51" s="3">
        <v>11</v>
      </c>
      <c r="L51" s="3">
        <v>12</v>
      </c>
      <c r="M51" s="3">
        <v>13</v>
      </c>
    </row>
    <row r="52" spans="1:13" ht="15.75">
      <c r="A52" s="59" t="s">
        <v>48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1"/>
    </row>
    <row r="53" spans="1:13" ht="15.75">
      <c r="A53" s="3">
        <v>1</v>
      </c>
      <c r="B53" s="10" t="s">
        <v>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92.25" customHeight="1">
      <c r="A54" s="3"/>
      <c r="B54" s="15" t="s">
        <v>47</v>
      </c>
      <c r="C54" s="14" t="s">
        <v>39</v>
      </c>
      <c r="D54" s="20" t="s">
        <v>56</v>
      </c>
      <c r="E54" s="3">
        <v>37</v>
      </c>
      <c r="F54" s="3"/>
      <c r="G54" s="3">
        <f>E54</f>
        <v>37</v>
      </c>
      <c r="H54" s="17">
        <v>37</v>
      </c>
      <c r="I54" s="17"/>
      <c r="J54" s="17">
        <v>37</v>
      </c>
      <c r="K54" s="17"/>
      <c r="L54" s="17"/>
      <c r="M54" s="17"/>
    </row>
    <row r="55" spans="1:13" ht="30.75" customHeight="1">
      <c r="A55" s="65" t="s">
        <v>73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7"/>
    </row>
    <row r="56" spans="1:13" ht="15.75">
      <c r="A56" s="3">
        <v>2</v>
      </c>
      <c r="B56" s="10" t="s">
        <v>10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96" customHeight="1">
      <c r="A57" s="3"/>
      <c r="B57" s="15" t="s">
        <v>40</v>
      </c>
      <c r="C57" s="14" t="s">
        <v>41</v>
      </c>
      <c r="D57" s="20" t="s">
        <v>57</v>
      </c>
      <c r="E57" s="3">
        <v>5100</v>
      </c>
      <c r="F57" s="3"/>
      <c r="G57" s="3">
        <f>E57</f>
        <v>5100</v>
      </c>
      <c r="H57" s="17">
        <v>5080</v>
      </c>
      <c r="I57" s="17"/>
      <c r="J57" s="17">
        <f>H57</f>
        <v>5080</v>
      </c>
      <c r="K57" s="17">
        <f>H57-E57</f>
        <v>-20</v>
      </c>
      <c r="L57" s="17"/>
      <c r="M57" s="17">
        <f>J57-G57</f>
        <v>-20</v>
      </c>
    </row>
    <row r="58" spans="1:13" ht="33" customHeight="1">
      <c r="A58" s="65" t="s">
        <v>73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7"/>
    </row>
    <row r="59" spans="1:13" ht="20.25" customHeight="1">
      <c r="A59" s="3">
        <v>3</v>
      </c>
      <c r="B59" s="37" t="s">
        <v>11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10.25">
      <c r="A60" s="3"/>
      <c r="B60" s="15" t="s">
        <v>42</v>
      </c>
      <c r="C60" s="14" t="s">
        <v>43</v>
      </c>
      <c r="D60" s="16" t="s">
        <v>44</v>
      </c>
      <c r="E60" s="38">
        <f>E42/E57</f>
        <v>37.745098039215684</v>
      </c>
      <c r="F60" s="3"/>
      <c r="G60" s="38">
        <f>E60</f>
        <v>37.745098039215684</v>
      </c>
      <c r="H60" s="36">
        <f>H42/H57</f>
        <v>37.89370078740158</v>
      </c>
      <c r="I60" s="17"/>
      <c r="J60" s="36">
        <f>H60</f>
        <v>37.89370078740158</v>
      </c>
      <c r="K60" s="36"/>
      <c r="L60" s="17"/>
      <c r="M60" s="36"/>
    </row>
    <row r="61" spans="1:13" ht="32.25" customHeight="1">
      <c r="A61" s="65" t="s">
        <v>74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7"/>
    </row>
    <row r="62" spans="1:13" ht="15.75">
      <c r="A62" s="3">
        <v>4</v>
      </c>
      <c r="B62" s="10" t="s">
        <v>12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10.25">
      <c r="A63" s="3"/>
      <c r="B63" s="15" t="s">
        <v>45</v>
      </c>
      <c r="C63" s="14" t="s">
        <v>46</v>
      </c>
      <c r="D63" s="16" t="s">
        <v>44</v>
      </c>
      <c r="E63" s="3">
        <v>26</v>
      </c>
      <c r="F63" s="3"/>
      <c r="G63" s="3">
        <f>E63</f>
        <v>26</v>
      </c>
      <c r="H63" s="17">
        <v>26</v>
      </c>
      <c r="I63" s="17"/>
      <c r="J63" s="17">
        <v>26</v>
      </c>
      <c r="K63" s="17"/>
      <c r="L63" s="17"/>
      <c r="M63" s="17"/>
    </row>
    <row r="64" spans="1:13" ht="27" customHeight="1">
      <c r="A64" s="50" t="s">
        <v>73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2"/>
    </row>
    <row r="65" spans="1:13" ht="52.5" customHeight="1">
      <c r="A65" s="47" t="s">
        <v>75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9"/>
    </row>
    <row r="66" spans="1:13" ht="22.5" customHeight="1">
      <c r="A66" s="59" t="s">
        <v>51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1"/>
    </row>
    <row r="67" spans="1:13" ht="33" customHeight="1">
      <c r="A67" s="21">
        <v>1</v>
      </c>
      <c r="B67" s="10" t="s">
        <v>9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ht="79.5" customHeight="1">
      <c r="A68" s="21"/>
      <c r="B68" s="15" t="s">
        <v>47</v>
      </c>
      <c r="C68" s="21" t="s">
        <v>39</v>
      </c>
      <c r="D68" s="22" t="s">
        <v>56</v>
      </c>
      <c r="E68" s="21">
        <v>13</v>
      </c>
      <c r="F68" s="21"/>
      <c r="G68" s="21">
        <f>E68</f>
        <v>13</v>
      </c>
      <c r="H68" s="17">
        <v>17</v>
      </c>
      <c r="I68" s="17"/>
      <c r="J68" s="17">
        <f>H68</f>
        <v>17</v>
      </c>
      <c r="K68" s="17">
        <f>H68-E68</f>
        <v>4</v>
      </c>
      <c r="L68" s="17"/>
      <c r="M68" s="17">
        <f>K68</f>
        <v>4</v>
      </c>
    </row>
    <row r="69" spans="1:13" ht="59.25" customHeight="1">
      <c r="A69" s="65" t="s">
        <v>79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7"/>
    </row>
    <row r="70" spans="1:13" ht="24" customHeight="1">
      <c r="A70" s="21">
        <v>2</v>
      </c>
      <c r="B70" s="10" t="s">
        <v>10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ht="80.25" customHeight="1">
      <c r="A71" s="21"/>
      <c r="B71" s="15" t="s">
        <v>40</v>
      </c>
      <c r="C71" s="21" t="s">
        <v>41</v>
      </c>
      <c r="D71" s="22" t="s">
        <v>57</v>
      </c>
      <c r="E71" s="21">
        <v>10049</v>
      </c>
      <c r="F71" s="21"/>
      <c r="G71" s="21">
        <f>E71</f>
        <v>10049</v>
      </c>
      <c r="H71" s="17">
        <v>10370</v>
      </c>
      <c r="I71" s="17"/>
      <c r="J71" s="17">
        <f>H71</f>
        <v>10370</v>
      </c>
      <c r="K71" s="17">
        <f>H71-E71</f>
        <v>321</v>
      </c>
      <c r="L71" s="17"/>
      <c r="M71" s="17">
        <f>J71-G71</f>
        <v>321</v>
      </c>
    </row>
    <row r="72" spans="1:13" ht="52.5" customHeight="1">
      <c r="A72" s="65" t="s">
        <v>80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7"/>
    </row>
    <row r="73" spans="1:13" ht="23.25" customHeight="1">
      <c r="A73" s="21">
        <v>3</v>
      </c>
      <c r="B73" s="37" t="s">
        <v>11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 ht="114" customHeight="1">
      <c r="A74" s="21"/>
      <c r="B74" s="15" t="s">
        <v>42</v>
      </c>
      <c r="C74" s="21" t="s">
        <v>43</v>
      </c>
      <c r="D74" s="16" t="s">
        <v>44</v>
      </c>
      <c r="E74" s="38">
        <f>E43/E71</f>
        <v>59.65767738083392</v>
      </c>
      <c r="F74" s="21"/>
      <c r="G74" s="38">
        <f>E74</f>
        <v>59.65767738083392</v>
      </c>
      <c r="H74" s="36">
        <f>H43/H71</f>
        <v>57.26046287367406</v>
      </c>
      <c r="I74" s="17"/>
      <c r="J74" s="36">
        <f>H74</f>
        <v>57.26046287367406</v>
      </c>
      <c r="K74" s="36">
        <f>H74-E74</f>
        <v>-2.397214507159859</v>
      </c>
      <c r="L74" s="17"/>
      <c r="M74" s="36">
        <f>K74</f>
        <v>-2.397214507159859</v>
      </c>
    </row>
    <row r="75" spans="1:13" ht="33" customHeight="1">
      <c r="A75" s="65" t="s">
        <v>58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7"/>
    </row>
    <row r="76" spans="1:13" ht="21.75" customHeight="1">
      <c r="A76" s="21">
        <v>4</v>
      </c>
      <c r="B76" s="10" t="s">
        <v>12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1:13" ht="111" customHeight="1">
      <c r="A77" s="21"/>
      <c r="B77" s="15" t="s">
        <v>45</v>
      </c>
      <c r="C77" s="21" t="s">
        <v>46</v>
      </c>
      <c r="D77" s="16" t="s">
        <v>44</v>
      </c>
      <c r="E77" s="21"/>
      <c r="F77" s="21"/>
      <c r="G77" s="21"/>
      <c r="H77" s="17">
        <v>24</v>
      </c>
      <c r="I77" s="17"/>
      <c r="J77" s="17">
        <f>H77</f>
        <v>24</v>
      </c>
      <c r="K77" s="17">
        <f>H77-E77</f>
        <v>24</v>
      </c>
      <c r="L77" s="17"/>
      <c r="M77" s="17">
        <f>G77+J77</f>
        <v>24</v>
      </c>
    </row>
    <row r="78" spans="1:13" ht="48" customHeight="1">
      <c r="A78" s="50" t="s">
        <v>81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2"/>
    </row>
    <row r="79" spans="1:13" ht="63" customHeight="1">
      <c r="A79" s="47" t="s">
        <v>82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9"/>
    </row>
    <row r="80" spans="1:13" ht="24" customHeight="1">
      <c r="A80" s="77" t="s">
        <v>52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9"/>
    </row>
    <row r="81" spans="1:13" ht="24.75" customHeight="1">
      <c r="A81" s="21">
        <v>1</v>
      </c>
      <c r="B81" s="10" t="s">
        <v>9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 ht="81" customHeight="1">
      <c r="A82" s="21"/>
      <c r="B82" s="15" t="s">
        <v>47</v>
      </c>
      <c r="C82" s="21" t="s">
        <v>39</v>
      </c>
      <c r="D82" s="22" t="s">
        <v>56</v>
      </c>
      <c r="E82" s="21">
        <v>8</v>
      </c>
      <c r="F82" s="21"/>
      <c r="G82" s="21">
        <f>E82</f>
        <v>8</v>
      </c>
      <c r="H82" s="17">
        <f>E82</f>
        <v>8</v>
      </c>
      <c r="I82" s="17"/>
      <c r="J82" s="17">
        <f>H82</f>
        <v>8</v>
      </c>
      <c r="K82" s="17"/>
      <c r="L82" s="17"/>
      <c r="M82" s="17"/>
    </row>
    <row r="83" spans="1:13" ht="30.75" customHeight="1">
      <c r="A83" s="65" t="s">
        <v>73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7"/>
    </row>
    <row r="84" spans="1:13" ht="33" customHeight="1">
      <c r="A84" s="21">
        <v>2</v>
      </c>
      <c r="B84" s="10" t="s">
        <v>10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3" ht="80.25" customHeight="1">
      <c r="A85" s="21"/>
      <c r="B85" s="15" t="s">
        <v>40</v>
      </c>
      <c r="C85" s="21" t="s">
        <v>41</v>
      </c>
      <c r="D85" s="22" t="s">
        <v>57</v>
      </c>
      <c r="E85" s="21">
        <v>1788</v>
      </c>
      <c r="F85" s="21"/>
      <c r="G85" s="21">
        <f>E85</f>
        <v>1788</v>
      </c>
      <c r="H85" s="17">
        <v>1745</v>
      </c>
      <c r="I85" s="17"/>
      <c r="J85" s="17">
        <f>H85</f>
        <v>1745</v>
      </c>
      <c r="K85" s="17">
        <f>H85-E85</f>
        <v>-43</v>
      </c>
      <c r="L85" s="17"/>
      <c r="M85" s="17">
        <f>J85-G85</f>
        <v>-43</v>
      </c>
    </row>
    <row r="86" spans="1:13" ht="47.25" customHeight="1">
      <c r="A86" s="65" t="s">
        <v>83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7"/>
    </row>
    <row r="87" spans="1:13" ht="33" customHeight="1">
      <c r="A87" s="21">
        <v>3</v>
      </c>
      <c r="B87" s="37" t="s">
        <v>11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ht="113.25" customHeight="1">
      <c r="A88" s="21"/>
      <c r="B88" s="15" t="s">
        <v>42</v>
      </c>
      <c r="C88" s="21" t="s">
        <v>43</v>
      </c>
      <c r="D88" s="16" t="s">
        <v>44</v>
      </c>
      <c r="E88" s="38">
        <f>E45/E85</f>
        <v>29.284116331096197</v>
      </c>
      <c r="F88" s="21"/>
      <c r="G88" s="38">
        <f>E88</f>
        <v>29.284116331096197</v>
      </c>
      <c r="H88" s="36">
        <f>H45/H85</f>
        <v>29.977077363896846</v>
      </c>
      <c r="I88" s="17"/>
      <c r="J88" s="36">
        <f>H88</f>
        <v>29.977077363896846</v>
      </c>
      <c r="K88" s="36">
        <f>H88-E88</f>
        <v>0.6929610328006497</v>
      </c>
      <c r="L88" s="17"/>
      <c r="M88" s="36">
        <f>K88</f>
        <v>0.6929610328006497</v>
      </c>
    </row>
    <row r="89" spans="1:13" ht="33" customHeight="1">
      <c r="A89" s="65" t="s">
        <v>59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7"/>
    </row>
    <row r="90" spans="1:13" ht="33" customHeight="1">
      <c r="A90" s="21">
        <v>4</v>
      </c>
      <c r="B90" s="10" t="s">
        <v>12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ht="120" customHeight="1">
      <c r="A91" s="21"/>
      <c r="B91" s="15" t="s">
        <v>45</v>
      </c>
      <c r="C91" s="21" t="s">
        <v>46</v>
      </c>
      <c r="D91" s="16" t="s">
        <v>44</v>
      </c>
      <c r="E91" s="21">
        <v>94</v>
      </c>
      <c r="F91" s="21"/>
      <c r="G91" s="21">
        <f>E91</f>
        <v>94</v>
      </c>
      <c r="H91" s="17">
        <v>89</v>
      </c>
      <c r="I91" s="17"/>
      <c r="J91" s="17">
        <f>H91</f>
        <v>89</v>
      </c>
      <c r="K91" s="17">
        <f>H91-E91</f>
        <v>-5</v>
      </c>
      <c r="L91" s="17"/>
      <c r="M91" s="17">
        <f>K91</f>
        <v>-5</v>
      </c>
    </row>
    <row r="92" spans="1:13" ht="45.75" customHeight="1">
      <c r="A92" s="50" t="s">
        <v>84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2"/>
    </row>
    <row r="93" spans="1:13" ht="65.25" customHeight="1">
      <c r="A93" s="47" t="s">
        <v>85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9"/>
    </row>
    <row r="94" spans="1:13" ht="25.5" customHeight="1">
      <c r="A94" s="83" t="s">
        <v>53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5"/>
    </row>
    <row r="95" spans="1:13" ht="33" customHeight="1">
      <c r="A95" s="21">
        <v>1</v>
      </c>
      <c r="B95" s="10" t="s">
        <v>9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83.25" customHeight="1">
      <c r="A96" s="21"/>
      <c r="B96" s="15" t="s">
        <v>47</v>
      </c>
      <c r="C96" s="21" t="s">
        <v>39</v>
      </c>
      <c r="D96" s="22" t="s">
        <v>56</v>
      </c>
      <c r="E96" s="21">
        <v>8</v>
      </c>
      <c r="F96" s="21"/>
      <c r="G96" s="21">
        <f>E96</f>
        <v>8</v>
      </c>
      <c r="H96" s="17">
        <v>8</v>
      </c>
      <c r="I96" s="17"/>
      <c r="J96" s="17">
        <f>H96</f>
        <v>8</v>
      </c>
      <c r="K96" s="17"/>
      <c r="L96" s="17"/>
      <c r="M96" s="17"/>
    </row>
    <row r="97" spans="1:13" ht="31.5" customHeight="1">
      <c r="A97" s="65" t="s">
        <v>73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7"/>
    </row>
    <row r="98" spans="1:13" ht="33" customHeight="1">
      <c r="A98" s="21">
        <v>2</v>
      </c>
      <c r="B98" s="10" t="s">
        <v>10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</row>
    <row r="99" spans="1:13" ht="79.5" customHeight="1">
      <c r="A99" s="21"/>
      <c r="B99" s="15" t="s">
        <v>40</v>
      </c>
      <c r="C99" s="21" t="s">
        <v>41</v>
      </c>
      <c r="D99" s="22" t="s">
        <v>57</v>
      </c>
      <c r="E99" s="21">
        <v>2009</v>
      </c>
      <c r="F99" s="21"/>
      <c r="G99" s="21">
        <f>E99</f>
        <v>2009</v>
      </c>
      <c r="H99" s="17">
        <v>1908</v>
      </c>
      <c r="I99" s="17"/>
      <c r="J99" s="17">
        <f>H99</f>
        <v>1908</v>
      </c>
      <c r="K99" s="17">
        <f>H99-E99</f>
        <v>-101</v>
      </c>
      <c r="L99" s="17"/>
      <c r="M99" s="17">
        <f>J99-G99</f>
        <v>-101</v>
      </c>
    </row>
    <row r="100" spans="1:13" ht="48" customHeight="1">
      <c r="A100" s="65" t="s">
        <v>83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7"/>
    </row>
    <row r="101" spans="1:13" ht="33" customHeight="1">
      <c r="A101" s="21">
        <v>3</v>
      </c>
      <c r="B101" s="13" t="s">
        <v>11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114" customHeight="1">
      <c r="A102" s="21"/>
      <c r="B102" s="39" t="s">
        <v>42</v>
      </c>
      <c r="C102" s="21" t="s">
        <v>43</v>
      </c>
      <c r="D102" s="16" t="s">
        <v>44</v>
      </c>
      <c r="E102" s="38">
        <f>E44/E99</f>
        <v>59.73120955699353</v>
      </c>
      <c r="F102" s="21"/>
      <c r="G102" s="38">
        <f>E102</f>
        <v>59.73120955699353</v>
      </c>
      <c r="H102" s="36">
        <f>H44/H99</f>
        <v>61.56336477987421</v>
      </c>
      <c r="I102" s="17"/>
      <c r="J102" s="36">
        <f>H102</f>
        <v>61.56336477987421</v>
      </c>
      <c r="K102" s="36">
        <f>H102-E102</f>
        <v>1.8321552228806866</v>
      </c>
      <c r="L102" s="17"/>
      <c r="M102" s="36">
        <f>K102</f>
        <v>1.8321552228806866</v>
      </c>
    </row>
    <row r="103" spans="1:13" ht="60" customHeight="1">
      <c r="A103" s="65" t="s">
        <v>86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7"/>
    </row>
    <row r="104" spans="1:13" ht="44.25" customHeight="1">
      <c r="A104" s="21">
        <v>4</v>
      </c>
      <c r="B104" s="10" t="s">
        <v>12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1:13" ht="110.25">
      <c r="A105" s="21"/>
      <c r="B105" s="15" t="s">
        <v>45</v>
      </c>
      <c r="C105" s="21" t="s">
        <v>46</v>
      </c>
      <c r="D105" s="16" t="s">
        <v>44</v>
      </c>
      <c r="E105" s="21">
        <v>55</v>
      </c>
      <c r="F105" s="21"/>
      <c r="G105" s="21">
        <f>E105</f>
        <v>55</v>
      </c>
      <c r="H105" s="17">
        <v>47</v>
      </c>
      <c r="I105" s="17"/>
      <c r="J105" s="17">
        <v>47</v>
      </c>
      <c r="K105" s="17">
        <f>H105-E105</f>
        <v>-8</v>
      </c>
      <c r="L105" s="17"/>
      <c r="M105" s="17">
        <f>K105</f>
        <v>-8</v>
      </c>
    </row>
    <row r="106" spans="1:13" ht="45" customHeight="1">
      <c r="A106" s="50" t="s">
        <v>87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2"/>
    </row>
    <row r="107" spans="1:13" ht="64.5" customHeight="1">
      <c r="A107" s="47" t="s">
        <v>85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9"/>
    </row>
    <row r="108" spans="1:13" ht="25.5" customHeight="1">
      <c r="A108" s="80" t="s">
        <v>60</v>
      </c>
      <c r="B108" s="80"/>
      <c r="C108" s="80"/>
      <c r="D108" s="80"/>
      <c r="E108" s="80"/>
      <c r="F108" s="80"/>
      <c r="G108" s="80"/>
      <c r="H108" s="23"/>
      <c r="I108" s="23"/>
      <c r="J108" s="23"/>
      <c r="K108" s="23"/>
      <c r="L108" s="23"/>
      <c r="M108" s="23"/>
    </row>
    <row r="109" spans="1:13" ht="34.5" customHeight="1">
      <c r="A109" s="82" t="s">
        <v>61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</row>
    <row r="110" spans="1:4" ht="19.5" customHeight="1">
      <c r="A110" s="8" t="s">
        <v>34</v>
      </c>
      <c r="B110" s="8"/>
      <c r="C110" s="8"/>
      <c r="D110" s="8"/>
    </row>
    <row r="111" spans="1:13" ht="6.75" customHeight="1">
      <c r="A111" s="42" t="s">
        <v>88</v>
      </c>
      <c r="B111" s="42"/>
      <c r="C111" s="42"/>
      <c r="D111" s="42"/>
      <c r="E111" s="42"/>
      <c r="J111" s="81"/>
      <c r="K111" s="81"/>
      <c r="L111" s="81"/>
      <c r="M111" s="81"/>
    </row>
    <row r="112" spans="1:13" ht="15" customHeight="1">
      <c r="A112" s="42"/>
      <c r="B112" s="42"/>
      <c r="C112" s="42"/>
      <c r="D112" s="42"/>
      <c r="E112" s="42"/>
      <c r="G112" s="73"/>
      <c r="H112" s="73"/>
      <c r="J112" s="76" t="s">
        <v>89</v>
      </c>
      <c r="K112" s="76"/>
      <c r="L112" s="76"/>
      <c r="M112" s="76"/>
    </row>
    <row r="113" spans="1:13" ht="15.75" customHeight="1">
      <c r="A113" s="9"/>
      <c r="B113" s="9"/>
      <c r="C113" s="9"/>
      <c r="D113" s="9"/>
      <c r="E113" s="9"/>
      <c r="J113" s="46" t="s">
        <v>23</v>
      </c>
      <c r="K113" s="46"/>
      <c r="L113" s="46"/>
      <c r="M113" s="46"/>
    </row>
    <row r="114" spans="1:13" ht="43.5" customHeight="1">
      <c r="A114" s="42" t="s">
        <v>38</v>
      </c>
      <c r="B114" s="42"/>
      <c r="C114" s="42"/>
      <c r="D114" s="42"/>
      <c r="E114" s="42"/>
      <c r="G114" s="73"/>
      <c r="H114" s="73"/>
      <c r="J114" s="76" t="s">
        <v>90</v>
      </c>
      <c r="K114" s="76"/>
      <c r="L114" s="76"/>
      <c r="M114" s="76"/>
    </row>
    <row r="115" spans="1:13" ht="15.75" customHeight="1">
      <c r="A115" s="42"/>
      <c r="B115" s="42"/>
      <c r="C115" s="42"/>
      <c r="D115" s="42"/>
      <c r="E115" s="42"/>
      <c r="J115" s="46" t="s">
        <v>23</v>
      </c>
      <c r="K115" s="46"/>
      <c r="L115" s="46"/>
      <c r="M115" s="46"/>
    </row>
  </sheetData>
  <sheetProtection/>
  <mergeCells count="84">
    <mergeCell ref="J111:M111"/>
    <mergeCell ref="A109:M109"/>
    <mergeCell ref="A94:M94"/>
    <mergeCell ref="A97:M97"/>
    <mergeCell ref="A100:M100"/>
    <mergeCell ref="A103:M103"/>
    <mergeCell ref="A106:M106"/>
    <mergeCell ref="A80:M80"/>
    <mergeCell ref="A83:M83"/>
    <mergeCell ref="A108:G108"/>
    <mergeCell ref="A89:M89"/>
    <mergeCell ref="A92:M92"/>
    <mergeCell ref="A93:M93"/>
    <mergeCell ref="A66:M66"/>
    <mergeCell ref="A69:M69"/>
    <mergeCell ref="A72:M72"/>
    <mergeCell ref="A75:M75"/>
    <mergeCell ref="A78:M78"/>
    <mergeCell ref="A79:M79"/>
    <mergeCell ref="J113:M113"/>
    <mergeCell ref="J112:M112"/>
    <mergeCell ref="J114:M114"/>
    <mergeCell ref="J115:M115"/>
    <mergeCell ref="B41:D41"/>
    <mergeCell ref="B45:D45"/>
    <mergeCell ref="A111:E112"/>
    <mergeCell ref="A114:E115"/>
    <mergeCell ref="A107:M107"/>
    <mergeCell ref="G114:H114"/>
    <mergeCell ref="G112:H112"/>
    <mergeCell ref="B29:D29"/>
    <mergeCell ref="B30:D30"/>
    <mergeCell ref="B34:D34"/>
    <mergeCell ref="A35:M35"/>
    <mergeCell ref="A37:M37"/>
    <mergeCell ref="B49:B50"/>
    <mergeCell ref="A61:M61"/>
    <mergeCell ref="A86:M86"/>
    <mergeCell ref="H39:J39"/>
    <mergeCell ref="A13:M13"/>
    <mergeCell ref="B22:M22"/>
    <mergeCell ref="B19:M19"/>
    <mergeCell ref="E8:M8"/>
    <mergeCell ref="B15:M15"/>
    <mergeCell ref="B16:M16"/>
    <mergeCell ref="E11:K11"/>
    <mergeCell ref="E10:M10"/>
    <mergeCell ref="L11:M11"/>
    <mergeCell ref="A55:M55"/>
    <mergeCell ref="B27:D28"/>
    <mergeCell ref="A58:M58"/>
    <mergeCell ref="C49:C50"/>
    <mergeCell ref="B31:D31"/>
    <mergeCell ref="B32:D32"/>
    <mergeCell ref="B33:D33"/>
    <mergeCell ref="D49:D50"/>
    <mergeCell ref="E49:G49"/>
    <mergeCell ref="H49:J49"/>
    <mergeCell ref="H27:J27"/>
    <mergeCell ref="B42:D42"/>
    <mergeCell ref="B39:D40"/>
    <mergeCell ref="K39:M39"/>
    <mergeCell ref="A38:M38"/>
    <mergeCell ref="E39:G39"/>
    <mergeCell ref="U27:W27"/>
    <mergeCell ref="X27:Z27"/>
    <mergeCell ref="R27:T27"/>
    <mergeCell ref="K27:M27"/>
    <mergeCell ref="A26:M26"/>
    <mergeCell ref="A52:M52"/>
    <mergeCell ref="B43:D43"/>
    <mergeCell ref="B44:D44"/>
    <mergeCell ref="K49:M49"/>
    <mergeCell ref="A49:A50"/>
    <mergeCell ref="A65:M65"/>
    <mergeCell ref="J1:M4"/>
    <mergeCell ref="A5:M5"/>
    <mergeCell ref="A64:M64"/>
    <mergeCell ref="A6:M6"/>
    <mergeCell ref="A39:A40"/>
    <mergeCell ref="A27:A28"/>
    <mergeCell ref="E12:M12"/>
    <mergeCell ref="B23:M23"/>
    <mergeCell ref="E27:G27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2022-02-10T17:54:42Z</cp:lastPrinted>
  <dcterms:created xsi:type="dcterms:W3CDTF">2018-12-28T08:43:53Z</dcterms:created>
  <dcterms:modified xsi:type="dcterms:W3CDTF">2022-02-14T12:49:16Z</dcterms:modified>
  <cp:category/>
  <cp:version/>
  <cp:contentType/>
  <cp:contentStatus/>
</cp:coreProperties>
</file>