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3"/>
  </bookViews>
  <sheets>
    <sheet name="паспорт до 01.01.2020" sheetId="1" state="hidden" r:id="rId1"/>
    <sheet name="паспорт з 01.01.2020" sheetId="2" state="hidden" r:id="rId2"/>
    <sheet name="звіт до 01.01.2020" sheetId="3" state="hidden" r:id="rId3"/>
    <sheet name="звіт з 01.01.2021" sheetId="4" r:id="rId4"/>
  </sheets>
  <definedNames>
    <definedName name="_xlnm.Print_Area" localSheetId="3">'звіт з 01.01.2021'!$A$1:$M$96</definedName>
  </definedNames>
  <calcPr fullCalcOnLoad="1" refMode="R1C1"/>
</workbook>
</file>

<file path=xl/sharedStrings.xml><?xml version="1.0" encoding="utf-8"?>
<sst xmlns="http://schemas.openxmlformats.org/spreadsheetml/2006/main" count="459" uniqueCount="189">
  <si>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</si>
  <si>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</si>
  <si>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</si>
  <si>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</si>
  <si>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</si>
  <si>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</si>
  <si>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</si>
  <si>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</si>
  <si>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</si>
  <si>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</si>
  <si>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</si>
  <si>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</si>
  <si>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</si>
  <si>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</si>
  <si>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</si>
  <si>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</si>
  <si>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</si>
  <si>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</si>
  <si>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</si>
  <si>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</si>
  <si>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</si>
  <si>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</si>
  <si>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</si>
  <si>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</si>
  <si>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</si>
  <si>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</si>
  <si>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</si>
  <si>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</si>
  <si>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</si>
  <si>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</si>
  <si>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</si>
  <si>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</si>
  <si>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</si>
  <si>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</si>
  <si>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</si>
  <si>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</si>
  <si>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</si>
  <si>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</si>
  <si>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</si>
  <si>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</si>
  <si>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</si>
  <si>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</si>
  <si>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</si>
  <si>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</si>
  <si>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</si>
  <si>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</si>
  <si>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</si>
  <si>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</si>
  <si>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</si>
  <si>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</si>
  <si>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</si>
  <si>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</si>
  <si>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</si>
  <si>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</si>
  <si>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</si>
  <si>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</si>
  <si>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</si>
  <si>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</si>
  <si>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</si>
  <si>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</si>
  <si>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</si>
  <si>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</si>
  <si>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</si>
  <si>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</si>
  <si>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</si>
  <si>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</si>
  <si>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</si>
  <si>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</si>
  <si>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</si>
  <si>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</si>
  <si>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</si>
  <si>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</si>
  <si>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</si>
  <si>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</si>
  <si>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</si>
  <si>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</si>
  <si>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</si>
  <si>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</si>
  <si>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</si>
  <si>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</si>
  <si>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</si>
  <si>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</si>
  <si>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</si>
  <si>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</si>
  <si>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</si>
  <si>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</si>
  <si>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</si>
  <si>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</si>
  <si>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</si>
  <si>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</si>
  <si>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</si>
  <si>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</si>
  <si>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</si>
  <si>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</si>
  <si>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</si>
  <si>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</si>
  <si>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</si>
  <si>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</si>
  <si>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</si>
  <si>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охорони здоров'я Білоцерківської міської ради</t>
  </si>
  <si>
    <t>од.</t>
  </si>
  <si>
    <t>про виконання паспорта бюджетної програми місцевого бюджету за 2019 рік</t>
  </si>
  <si>
    <t>мережа закладів ОЗ</t>
  </si>
  <si>
    <t>осіб</t>
  </si>
  <si>
    <t>%</t>
  </si>
  <si>
    <t>0712100</t>
  </si>
  <si>
    <t>0722</t>
  </si>
  <si>
    <t>Cтоматологічна допомога населенню</t>
  </si>
  <si>
    <t>Міська цільова програма «Смарт Сіті: прозора та безпечна громада міста Біла Церква» на 2019-2021 роки" (рішення Білоцерківської міської ради від 29.11.2018 року № 3068-60-VІІ )</t>
  </si>
  <si>
    <t>Міська програма розвитку та підтримки (фінансової) Комунального некомерційного підприємства Білоцерківської міської ради «Дитяча стоматологічна поліклініка»  на 2019 рік (рішення Білоцерківської міської ради від 29.11.2018 року № 3044-60-VІІ  (в редакції рішення від 28.11.2019 року № 4655-84-VII )</t>
  </si>
  <si>
    <t>кількість установ</t>
  </si>
  <si>
    <t>кількість штатних одиниць</t>
  </si>
  <si>
    <t>штатний розпис</t>
  </si>
  <si>
    <t>у т.ч. кількість лікарів-стоматологів</t>
  </si>
  <si>
    <t>кількість лікарських відвідувань</t>
  </si>
  <si>
    <t xml:space="preserve">статистична форма №20 </t>
  </si>
  <si>
    <t>кількість пролікованих пацієнтів на одного лікаря-стоматолога</t>
  </si>
  <si>
    <t>Розрахунково (відношення кількості лікарських відвідувань до кількості штатних посад лікарів-стоматологів)</t>
  </si>
  <si>
    <t>питома вага дітей із здоровими (інтактними) зубами</t>
  </si>
  <si>
    <t>форма №039-2/о</t>
  </si>
  <si>
    <t>питома вага дітей, що потребують лікування зубів</t>
  </si>
  <si>
    <t>зниження частоти ускладнень у пацієнтів після хірургічних втручань порівняно з попереднім роком</t>
  </si>
  <si>
    <t xml:space="preserve">По загальному фонду відхилення виникло у зв҅язку з   економією коштів  по енергоносіях, видаткам на відрядження (відсутність необхідної кількості путівок для проходження ПАЦ) та незначною економією   по нарахуванню на заробітну плату .  </t>
  </si>
  <si>
    <t>Розбіжність виникла через  збільшення кількості пацієнтів а саме декретованого населення  (учасників АТО)</t>
  </si>
  <si>
    <t>В.о. начальника управління охорони здоров'я</t>
  </si>
  <si>
    <t>Л.В.Гадіяк</t>
  </si>
  <si>
    <t>(ініціали та прізвище)</t>
  </si>
  <si>
    <t>Начальник відділу економіки, бух.обліку та звітності -головний бухгалтер</t>
  </si>
  <si>
    <t>О.С.Двірник</t>
  </si>
  <si>
    <t>Розбіжність виникла через збільшення кількості відвідувань пацієнтів у 2019 році</t>
  </si>
  <si>
    <t>КНП БМР "Дитяча стоматологічна поліклініка" в 2019р. працювала стабільно. Планово проводилась профілактична та лікувальна робота централізовано на базі поліклініки та децентралізовано в стаціонарних дитячих стомат.кабінетах. Лікарями ДСП надавлась стомат.допомога всім декретованим групам населення міста, а це біля 35 тис. дітей та 70 тис. дорослого пільгової категорії населення. При наданні стомат.допомоги використовуються сучасні профілактичні та діагностичні  матеріали.. Допомога проводилась на сучасному стомат.обладнонні з використанням високошвідкисних турбівних накінцівників..В хірургічному кабінеті використовувались сучасні анестетики шостого покоління. На повну потужність  працювало діагностичне обладнання . В ортодонтії широко використовуваласт ОПТ та ТРГ діагностика. Показник відвідувань більше,ніж запланований , в з"вязку зі збільшенням дорослого декретованого населення( учасників АТО) . Питома вага дітей із здоровими зубами  стабільна і становить 51,2%, також і кількість дітей , що потребують лікування   25,1% із числа оглянутих.Дуже важливий показник, який характеризує якість лікувально-хірургічної роботи - частота ускладнень після хірургічних втручань є стабільною і становить 0,1%, що набагато менше загально показника по Україні . Для покращення якості лікувально профілактичної роботи,КНП БМР" Дитяча стоматологічна поліклініка" в 2019 році був придбаний наркозно-дихальний апарат.</t>
  </si>
  <si>
    <t>Реалізація державної політики у сфері охорони здоров'я по  наданню медичної  стоматологічної допомоги  населенню</t>
  </si>
  <si>
    <t>Підвищення рівня надання медичної допомоги та збереження здоров'я населення</t>
  </si>
  <si>
    <t>Забезпечення надання належної лікувально - оздоровчої та профілактичної стомалогічної допомоги населенню</t>
  </si>
  <si>
    <t xml:space="preserve"> Покращення матеріально - технічної бази шляхом придбання обладнання та предметів довгострокового використання</t>
  </si>
  <si>
    <t>грн</t>
  </si>
  <si>
    <t>.грн</t>
  </si>
  <si>
    <t>розрахунок</t>
  </si>
  <si>
    <t>Начальник управління</t>
  </si>
  <si>
    <t>Начальник відділу економіки,бух.обліку та звітності - головний бухгалтер</t>
  </si>
  <si>
    <t>Юрій КУХ</t>
  </si>
  <si>
    <t>Оксана ДВІРНИК</t>
  </si>
  <si>
    <t>10. Узагальнений висновок про виконання бюджетної програми.</t>
  </si>
  <si>
    <t>Бюджетні кошти використані за призначенням та спрямовані на досягнення планових показників.</t>
  </si>
  <si>
    <t>про виконання паспорта бюджетної програми місцевого бюджету за 2021 рік</t>
  </si>
  <si>
    <t>Забезпечення оплати комунальних послуг та енергоносіїв для стабільної роботи закладу</t>
  </si>
  <si>
    <t>Цільова програма матеріально-технічного забезпечення комунальних некомерційних підприємств Білоцерківської міської ради на 2021р. , затверджена рішенням Білоцерківської міської ради від 25 лютого 2021 року №328-10-VIII (в редакції рішення від 28 жовтня 2021 року №1861-19-VIII)</t>
  </si>
  <si>
    <t>Обсяг видатків на оплату енергоносіїв та комунальних послуг всього</t>
  </si>
  <si>
    <t>Обсяг видатків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</si>
  <si>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</si>
  <si>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</si>
  <si>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природнього газу</t>
  </si>
  <si>
    <t>Загальна площа приміщень</t>
  </si>
  <si>
    <t>Опалювальна площа приміщень</t>
  </si>
  <si>
    <t>грн.</t>
  </si>
  <si>
    <t>м.кв.</t>
  </si>
  <si>
    <t>Пояснення щодо причин розбіжностей між фактичними та затвердженими результативними показниками:</t>
  </si>
  <si>
    <t xml:space="preserve">Пояснення щодо причин розбіжностей між фактичними та затвердженими результативними показниками: зменшення показників затрат виникло в зв'язку з раціональним використанням енергоресурсів. </t>
  </si>
  <si>
    <t>Обсяг споживання теплопостачання, натуральні одиниці</t>
  </si>
  <si>
    <t>Обсяг споживання водопостачання та водовідведення, натуральні одиниці</t>
  </si>
  <si>
    <t>Обсяг споживання електроенергії, натуральні одиниці</t>
  </si>
  <si>
    <t>Обсяг споживання природнього газу, натуральні одиниці</t>
  </si>
  <si>
    <t>Показник затрат</t>
  </si>
  <si>
    <t>Показник продукту</t>
  </si>
  <si>
    <t>Гкал</t>
  </si>
  <si>
    <t>куб.м.</t>
  </si>
  <si>
    <t>кВт.год</t>
  </si>
  <si>
    <t xml:space="preserve">Пояснення щодо причин розбіжностей між фактичними та затвердженими результативними показниками: зменшення показників продукту виникло в зв'язку з раціональним використанням енергоресурсів. </t>
  </si>
  <si>
    <t>Показник ефективності</t>
  </si>
  <si>
    <t>Показник якості</t>
  </si>
  <si>
    <t>звітність підприємств</t>
  </si>
  <si>
    <t>Середнє споживання теплопостачання</t>
  </si>
  <si>
    <t>Середнє споживання водопостачання та водовідведення</t>
  </si>
  <si>
    <t>Середнє споживання електроенергії</t>
  </si>
  <si>
    <t>Середнє споживання природнього газу</t>
  </si>
  <si>
    <t xml:space="preserve">Пояснення щодо причин розбіжностей між фактичними та затвердженими результативними показниками: зменшення показників ефективності виникло в зв'язку з раціональним використанням енергоресурсів. </t>
  </si>
  <si>
    <t>Економія коштів за рахунок раціонального використання енергоносіїв</t>
  </si>
  <si>
    <t>Пояснення щодо причин розбіжностей між фактичними та затвердженими результативними показниками: в зв'язку з підвищенням вартості послуг на енергоносії показник  "економія коштів за рахунок раціонального використання енергоносіїв" значно менший чим планувався</t>
  </si>
  <si>
    <t>Покращення матеріально - технічної бази шляхом придбання обладнання та предметів довгострокового використання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</si>
  <si>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</t>
  </si>
  <si>
    <t>Обсяг видатків для придбання медичного обладнання</t>
  </si>
  <si>
    <t>Кількість придбаного медичного обладнання</t>
  </si>
  <si>
    <t>Пояснення щодо причин розбіжностей між фактичними та затвердженими результативними показниками: в результаті проведення електронних торгів через систему "PROZORO"у зв'язку з дешевшою вартістю придбаного обладнання ніж очікувалося та додатково було придбано на заощаджені кошти 2 одиниці медичного обладнання</t>
  </si>
  <si>
    <t>Середні витрати на придбання медичного обладнання та предметів довгострокового користування</t>
  </si>
  <si>
    <t>Забезпеченість здійснення видатків на придбання медичного обладнання</t>
  </si>
  <si>
    <t xml:space="preserve"> Показник якості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</si>
  <si>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розбіжність виникла за рахунок коштів які були заощаджені при закупівлі  через систему "PROZORO"</t>
  </si>
  <si>
    <t xml:space="preserve">Відхилення по загальному фонду між касовими видатками та затвердженими у паспорті бюджетної програми   виникло в результаті раціонального використання енергоресурсів. </t>
  </si>
  <si>
    <t xml:space="preserve">Робота КНП БМР "Дитяча стоматологічна поліклініка" в 2021р. була ускладнена напруженою ситуацією в зв"язку з поширенням коронавірусної інфекції  COVID-19, але заходи направленні на попередження поширення інфекції, дали можливість не припиняти надання стоматологічної допомоги. За рахунок раціонального використання коштів місцевого бюджету було зекономлено 20 640 грн.  Завдяки Цільовій програмі матеріально-технічного забезпечення комунальних некомерційних підприємств Білоцерківської міської ради на 2021р. , було придбано медичне обладнання а саме: "Рентгенапарат дентальний (система рентгенівська) Fona XDG"(1 шт.), мікроскоп стоматологічний АМ 3503 на мобільній підставці (1шт.), апарат для озонотерапії  УМ-80 з тумбою в комплекті (1шт.), стоматологічний 3D принтер зі сканером для зуботехнічної лабораторії (1шт.), компресор ДТ 800/2-65 (2шт.).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</si>
</sst>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000000"/>
    <numFmt numFmtId="180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4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2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0" borderId="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6" fillId="0" borderId="0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vertical="top"/>
    </xf>
    <xf numFmtId="0" fontId="60" fillId="0" borderId="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3" fontId="59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8" fontId="59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3" fontId="64" fillId="0" borderId="11" xfId="0" applyNumberFormat="1" applyFont="1" applyFill="1" applyBorder="1" applyAlignment="1">
      <alignment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7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center" vertical="top" wrapText="1"/>
    </xf>
    <xf numFmtId="0" fontId="66" fillId="0" borderId="12" xfId="0" applyNumberFormat="1" applyFont="1" applyBorder="1" applyAlignment="1">
      <alignment horizontal="center" vertical="top" wrapText="1"/>
    </xf>
    <xf numFmtId="0" fontId="66" fillId="0" borderId="0" xfId="0" applyNumberFormat="1" applyFont="1" applyAlignment="1">
      <alignment horizontal="center" vertical="top" wrapText="1"/>
    </xf>
    <xf numFmtId="0" fontId="72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4" fontId="11" fillId="33" borderId="13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13" fillId="0" borderId="15" xfId="0" applyFont="1" applyBorder="1" applyAlignment="1">
      <alignment horizontal="justify" wrapText="1"/>
    </xf>
    <xf numFmtId="0" fontId="13" fillId="33" borderId="15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2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71" fillId="0" borderId="0" xfId="0" applyNumberFormat="1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9" fillId="0" borderId="0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left"/>
    </xf>
    <xf numFmtId="0" fontId="61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1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60" fillId="0" borderId="1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66" fillId="0" borderId="1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71" fillId="0" borderId="12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1" fillId="0" borderId="0" xfId="0" applyFont="1" applyFill="1" applyBorder="1" applyAlignment="1">
      <alignment horizontal="left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71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59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5" fillId="33" borderId="13" xfId="0" applyNumberFormat="1" applyFont="1" applyFill="1" applyBorder="1" applyAlignment="1">
      <alignment horizontal="left" vertical="center" wrapText="1"/>
    </xf>
    <xf numFmtId="4" fontId="15" fillId="33" borderId="14" xfId="0" applyNumberFormat="1" applyFont="1" applyFill="1" applyBorder="1" applyAlignment="1">
      <alignment horizontal="left" vertical="center" wrapText="1"/>
    </xf>
    <xf numFmtId="4" fontId="15" fillId="33" borderId="15" xfId="0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9" fontId="6" fillId="0" borderId="0" xfId="0" applyNumberFormat="1" applyFont="1" applyAlignment="1">
      <alignment horizontal="center" wrapText="1"/>
    </xf>
    <xf numFmtId="0" fontId="66" fillId="0" borderId="12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172" t="s">
        <v>87</v>
      </c>
      <c r="G1" s="173"/>
    </row>
    <row r="2" spans="6:7" ht="15">
      <c r="F2" s="173"/>
      <c r="G2" s="173"/>
    </row>
    <row r="3" spans="6:7" ht="32.25" customHeight="1">
      <c r="F3" s="173"/>
      <c r="G3" s="173"/>
    </row>
    <row r="4" spans="1:5" ht="15.75">
      <c r="A4" s="1"/>
      <c r="E4" s="1" t="s">
        <v>0</v>
      </c>
    </row>
    <row r="5" spans="1:7" ht="15.75">
      <c r="A5" s="1"/>
      <c r="E5" s="169" t="s">
        <v>1</v>
      </c>
      <c r="F5" s="169"/>
      <c r="G5" s="169"/>
    </row>
    <row r="6" spans="1:7" ht="15.75">
      <c r="A6" s="1"/>
      <c r="B6" s="1"/>
      <c r="E6" s="170"/>
      <c r="F6" s="170"/>
      <c r="G6" s="170"/>
    </row>
    <row r="7" spans="1:7" ht="15" customHeight="1">
      <c r="A7" s="1"/>
      <c r="E7" s="164" t="s">
        <v>2</v>
      </c>
      <c r="F7" s="164"/>
      <c r="G7" s="164"/>
    </row>
    <row r="8" spans="1:7" ht="15.75">
      <c r="A8" s="1"/>
      <c r="B8" s="1"/>
      <c r="E8" s="170"/>
      <c r="F8" s="170"/>
      <c r="G8" s="170"/>
    </row>
    <row r="9" spans="1:7" ht="15" customHeight="1">
      <c r="A9" s="1"/>
      <c r="E9" s="164"/>
      <c r="F9" s="164"/>
      <c r="G9" s="164"/>
    </row>
    <row r="10" spans="1:7" ht="15.75">
      <c r="A10" s="1"/>
      <c r="E10" s="162" t="s">
        <v>3</v>
      </c>
      <c r="F10" s="162"/>
      <c r="G10" s="162"/>
    </row>
    <row r="13" spans="1:7" ht="15.75">
      <c r="A13" s="171" t="s">
        <v>4</v>
      </c>
      <c r="B13" s="171"/>
      <c r="C13" s="171"/>
      <c r="D13" s="171"/>
      <c r="E13" s="171"/>
      <c r="F13" s="171"/>
      <c r="G13" s="171"/>
    </row>
    <row r="14" spans="1:7" ht="15.75">
      <c r="A14" s="171" t="s">
        <v>5</v>
      </c>
      <c r="B14" s="171"/>
      <c r="C14" s="171"/>
      <c r="D14" s="171"/>
      <c r="E14" s="171"/>
      <c r="F14" s="171"/>
      <c r="G14" s="171"/>
    </row>
    <row r="17" spans="1:7" ht="15.75">
      <c r="A17" s="165" t="s">
        <v>6</v>
      </c>
      <c r="B17" s="6"/>
      <c r="C17" s="165"/>
      <c r="D17" s="168"/>
      <c r="E17" s="168"/>
      <c r="F17" s="168"/>
      <c r="G17" s="168"/>
    </row>
    <row r="18" spans="1:7" ht="15">
      <c r="A18" s="165"/>
      <c r="B18" s="7" t="s">
        <v>61</v>
      </c>
      <c r="C18" s="165"/>
      <c r="D18" s="167" t="s">
        <v>41</v>
      </c>
      <c r="E18" s="167"/>
      <c r="F18" s="167"/>
      <c r="G18" s="167"/>
    </row>
    <row r="19" spans="1:7" ht="15.75">
      <c r="A19" s="165" t="s">
        <v>8</v>
      </c>
      <c r="B19" s="6"/>
      <c r="C19" s="165"/>
      <c r="D19" s="166"/>
      <c r="E19" s="166"/>
      <c r="F19" s="166"/>
      <c r="G19" s="166"/>
    </row>
    <row r="20" spans="1:7" ht="15">
      <c r="A20" s="165"/>
      <c r="B20" s="7" t="s">
        <v>61</v>
      </c>
      <c r="C20" s="165"/>
      <c r="D20" s="164" t="s">
        <v>40</v>
      </c>
      <c r="E20" s="164"/>
      <c r="F20" s="164"/>
      <c r="G20" s="164"/>
    </row>
    <row r="21" spans="1:7" ht="15.75">
      <c r="A21" s="165" t="s">
        <v>9</v>
      </c>
      <c r="B21" s="6"/>
      <c r="C21" s="6"/>
      <c r="D21" s="168"/>
      <c r="E21" s="168"/>
      <c r="F21" s="168"/>
      <c r="G21" s="168"/>
    </row>
    <row r="22" spans="1:7" ht="15">
      <c r="A22" s="165"/>
      <c r="B22" s="8" t="s">
        <v>61</v>
      </c>
      <c r="C22" s="8" t="s">
        <v>10</v>
      </c>
      <c r="D22" s="167" t="s">
        <v>42</v>
      </c>
      <c r="E22" s="167"/>
      <c r="F22" s="167"/>
      <c r="G22" s="167"/>
    </row>
    <row r="23" spans="1:7" ht="42" customHeight="1">
      <c r="A23" s="2" t="s">
        <v>11</v>
      </c>
      <c r="B23" s="162" t="s">
        <v>12</v>
      </c>
      <c r="C23" s="162"/>
      <c r="D23" s="162"/>
      <c r="E23" s="162"/>
      <c r="F23" s="162"/>
      <c r="G23" s="162"/>
    </row>
    <row r="24" spans="1:7" ht="15.75">
      <c r="A24" s="2" t="s">
        <v>13</v>
      </c>
      <c r="B24" s="162" t="s">
        <v>14</v>
      </c>
      <c r="C24" s="162"/>
      <c r="D24" s="162"/>
      <c r="E24" s="162"/>
      <c r="F24" s="162"/>
      <c r="G24" s="162"/>
    </row>
    <row r="25" spans="1:7" ht="15.75">
      <c r="A25" s="2" t="s">
        <v>15</v>
      </c>
      <c r="B25" s="162" t="s">
        <v>62</v>
      </c>
      <c r="C25" s="162"/>
      <c r="D25" s="162"/>
      <c r="E25" s="162"/>
      <c r="F25" s="162"/>
      <c r="G25" s="162"/>
    </row>
    <row r="26" ht="15.75">
      <c r="A26" s="3"/>
    </row>
    <row r="27" spans="1:7" ht="15.75">
      <c r="A27" s="9" t="s">
        <v>17</v>
      </c>
      <c r="B27" s="160" t="s">
        <v>63</v>
      </c>
      <c r="C27" s="160"/>
      <c r="D27" s="160"/>
      <c r="E27" s="160"/>
      <c r="F27" s="160"/>
      <c r="G27" s="160"/>
    </row>
    <row r="28" spans="1:7" ht="15.75">
      <c r="A28" s="9"/>
      <c r="B28" s="160"/>
      <c r="C28" s="160"/>
      <c r="D28" s="160"/>
      <c r="E28" s="160"/>
      <c r="F28" s="160"/>
      <c r="G28" s="160"/>
    </row>
    <row r="29" spans="1:7" ht="15.75">
      <c r="A29" s="9"/>
      <c r="B29" s="160"/>
      <c r="C29" s="160"/>
      <c r="D29" s="160"/>
      <c r="E29" s="160"/>
      <c r="F29" s="160"/>
      <c r="G29" s="160"/>
    </row>
    <row r="30" spans="1:7" ht="15.75">
      <c r="A30" s="9"/>
      <c r="B30" s="160"/>
      <c r="C30" s="160"/>
      <c r="D30" s="160"/>
      <c r="E30" s="160"/>
      <c r="F30" s="160"/>
      <c r="G30" s="160"/>
    </row>
    <row r="31" ht="15.75">
      <c r="A31" s="3"/>
    </row>
    <row r="32" spans="1:2" ht="15.75">
      <c r="A32" s="17" t="s">
        <v>16</v>
      </c>
      <c r="B32" s="4" t="s">
        <v>64</v>
      </c>
    </row>
    <row r="33" spans="1:7" ht="15.75">
      <c r="A33" s="16" t="s">
        <v>19</v>
      </c>
      <c r="B33" s="162" t="s">
        <v>65</v>
      </c>
      <c r="C33" s="162"/>
      <c r="D33" s="162"/>
      <c r="E33" s="162"/>
      <c r="F33" s="162"/>
      <c r="G33" s="162"/>
    </row>
    <row r="34" spans="1:7" ht="15.75">
      <c r="A34" s="16"/>
      <c r="B34" s="14"/>
      <c r="C34" s="14"/>
      <c r="D34" s="14"/>
      <c r="E34" s="14"/>
      <c r="F34" s="14"/>
      <c r="G34" s="14"/>
    </row>
    <row r="35" spans="1:7" ht="15.75">
      <c r="A35" s="15" t="s">
        <v>17</v>
      </c>
      <c r="B35" s="160" t="s">
        <v>18</v>
      </c>
      <c r="C35" s="160"/>
      <c r="D35" s="160"/>
      <c r="E35" s="160"/>
      <c r="F35" s="160"/>
      <c r="G35" s="160"/>
    </row>
    <row r="36" spans="1:7" ht="15.75">
      <c r="A36" s="15"/>
      <c r="B36" s="160"/>
      <c r="C36" s="160"/>
      <c r="D36" s="160"/>
      <c r="E36" s="160"/>
      <c r="F36" s="160"/>
      <c r="G36" s="160"/>
    </row>
    <row r="37" spans="1:7" ht="15.75">
      <c r="A37" s="15"/>
      <c r="B37" s="160"/>
      <c r="C37" s="160"/>
      <c r="D37" s="160"/>
      <c r="E37" s="160"/>
      <c r="F37" s="160"/>
      <c r="G37" s="160"/>
    </row>
    <row r="38" spans="1:7" ht="15.75">
      <c r="A38" s="15"/>
      <c r="B38" s="160"/>
      <c r="C38" s="160"/>
      <c r="D38" s="160"/>
      <c r="E38" s="160"/>
      <c r="F38" s="160"/>
      <c r="G38" s="160"/>
    </row>
    <row r="39" spans="1:7" ht="15.75">
      <c r="A39" s="16"/>
      <c r="B39" s="14"/>
      <c r="C39" s="14"/>
      <c r="D39" s="14"/>
      <c r="E39" s="14"/>
      <c r="F39" s="14"/>
      <c r="G39" s="14"/>
    </row>
    <row r="40" spans="1:7" ht="15.75">
      <c r="A40" s="16" t="s">
        <v>26</v>
      </c>
      <c r="B40" s="18" t="s">
        <v>22</v>
      </c>
      <c r="C40" s="14"/>
      <c r="D40" s="14"/>
      <c r="E40" s="14"/>
      <c r="F40" s="14"/>
      <c r="G40" s="14"/>
    </row>
    <row r="41" spans="1:2" ht="15.75">
      <c r="A41" s="3"/>
      <c r="B41" s="4" t="s">
        <v>66</v>
      </c>
    </row>
    <row r="42" ht="15.75">
      <c r="A42" s="3"/>
    </row>
    <row r="43" spans="1:5" ht="47.25">
      <c r="A43" s="9" t="s">
        <v>17</v>
      </c>
      <c r="B43" s="9" t="s">
        <v>22</v>
      </c>
      <c r="C43" s="9" t="s">
        <v>23</v>
      </c>
      <c r="D43" s="9" t="s">
        <v>24</v>
      </c>
      <c r="E43" s="9" t="s">
        <v>25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160" t="s">
        <v>25</v>
      </c>
      <c r="B47" s="160"/>
      <c r="C47" s="9"/>
      <c r="D47" s="9"/>
      <c r="E47" s="9"/>
    </row>
    <row r="48" ht="15.75">
      <c r="A48" s="3"/>
    </row>
    <row r="49" ht="15.75">
      <c r="A49" s="3"/>
    </row>
    <row r="50" spans="1:7" ht="15.75">
      <c r="A50" s="165" t="s">
        <v>29</v>
      </c>
      <c r="B50" s="162" t="s">
        <v>27</v>
      </c>
      <c r="C50" s="162"/>
      <c r="D50" s="162"/>
      <c r="E50" s="162"/>
      <c r="F50" s="162"/>
      <c r="G50" s="162"/>
    </row>
    <row r="51" spans="1:2" ht="15.75">
      <c r="A51" s="165"/>
      <c r="B51" s="1" t="s">
        <v>21</v>
      </c>
    </row>
    <row r="52" ht="15.75">
      <c r="A52" s="3"/>
    </row>
    <row r="53" ht="15.75">
      <c r="A53" s="3"/>
    </row>
    <row r="54" spans="1:5" ht="63">
      <c r="A54" s="15" t="s">
        <v>17</v>
      </c>
      <c r="B54" s="9" t="s">
        <v>28</v>
      </c>
      <c r="C54" s="9" t="s">
        <v>23</v>
      </c>
      <c r="D54" s="9" t="s">
        <v>24</v>
      </c>
      <c r="E54" s="9" t="s">
        <v>25</v>
      </c>
    </row>
    <row r="55" spans="1:5" ht="15.75">
      <c r="A55" s="15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15"/>
      <c r="B56" s="10"/>
      <c r="C56" s="10"/>
      <c r="D56" s="10"/>
      <c r="E56" s="10"/>
    </row>
    <row r="57" spans="1:5" ht="15.75">
      <c r="A57" s="15"/>
      <c r="B57" s="10"/>
      <c r="C57" s="10"/>
      <c r="D57" s="10"/>
      <c r="E57" s="10"/>
    </row>
    <row r="58" spans="1:5" ht="15.75">
      <c r="A58" s="160" t="s">
        <v>25</v>
      </c>
      <c r="B58" s="160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67</v>
      </c>
      <c r="B61" s="162" t="s">
        <v>30</v>
      </c>
      <c r="C61" s="162"/>
      <c r="D61" s="162"/>
      <c r="E61" s="162"/>
      <c r="F61" s="162"/>
      <c r="G61" s="162"/>
    </row>
    <row r="62" ht="15.75">
      <c r="A62" s="3"/>
    </row>
    <row r="63" ht="15.75">
      <c r="A63" s="3"/>
    </row>
    <row r="64" spans="1:7" ht="46.5" customHeight="1">
      <c r="A64" s="9" t="s">
        <v>17</v>
      </c>
      <c r="B64" s="9" t="s">
        <v>31</v>
      </c>
      <c r="C64" s="9" t="s">
        <v>32</v>
      </c>
      <c r="D64" s="9" t="s">
        <v>33</v>
      </c>
      <c r="E64" s="9" t="s">
        <v>23</v>
      </c>
      <c r="F64" s="9" t="s">
        <v>24</v>
      </c>
      <c r="G64" s="9" t="s">
        <v>25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34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35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36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37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161" t="s">
        <v>68</v>
      </c>
      <c r="B76" s="161"/>
      <c r="C76" s="161"/>
      <c r="D76" s="1"/>
    </row>
    <row r="77" spans="1:7" ht="32.25" customHeight="1">
      <c r="A77" s="161"/>
      <c r="B77" s="161"/>
      <c r="C77" s="161"/>
      <c r="D77" s="12"/>
      <c r="E77" s="11"/>
      <c r="F77" s="163"/>
      <c r="G77" s="163"/>
    </row>
    <row r="78" spans="1:7" ht="15.75">
      <c r="A78" s="5"/>
      <c r="B78" s="2"/>
      <c r="D78" s="7" t="s">
        <v>38</v>
      </c>
      <c r="F78" s="164" t="s">
        <v>73</v>
      </c>
      <c r="G78" s="164"/>
    </row>
    <row r="79" spans="1:4" ht="15.75">
      <c r="A79" s="162" t="s">
        <v>39</v>
      </c>
      <c r="B79" s="162"/>
      <c r="C79" s="2"/>
      <c r="D79" s="2"/>
    </row>
    <row r="80" spans="1:4" ht="15.75">
      <c r="A80" s="18" t="s">
        <v>69</v>
      </c>
      <c r="B80" s="14"/>
      <c r="C80" s="16"/>
      <c r="D80" s="16"/>
    </row>
    <row r="81" spans="1:7" ht="45.75" customHeight="1">
      <c r="A81" s="162" t="s">
        <v>70</v>
      </c>
      <c r="B81" s="162"/>
      <c r="C81" s="162"/>
      <c r="D81" s="12"/>
      <c r="E81" s="11"/>
      <c r="F81" s="163"/>
      <c r="G81" s="163"/>
    </row>
    <row r="82" spans="1:7" ht="15.75">
      <c r="A82" s="1"/>
      <c r="B82" s="2"/>
      <c r="C82" s="2"/>
      <c r="D82" s="7" t="s">
        <v>38</v>
      </c>
      <c r="F82" s="164" t="s">
        <v>73</v>
      </c>
      <c r="G82" s="164"/>
    </row>
    <row r="83" ht="15">
      <c r="A83" s="19" t="s">
        <v>71</v>
      </c>
    </row>
    <row r="84" ht="15">
      <c r="A84" s="20" t="s">
        <v>72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7">
      <selection activeCell="K14" sqref="K14"/>
    </sheetView>
  </sheetViews>
  <sheetFormatPr defaultColWidth="21.57421875" defaultRowHeight="15"/>
  <cols>
    <col min="1" max="1" width="6.57421875" style="4" customWidth="1"/>
    <col min="2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72" t="s">
        <v>87</v>
      </c>
      <c r="G1" s="173"/>
    </row>
    <row r="2" spans="6:7" ht="15">
      <c r="F2" s="173"/>
      <c r="G2" s="173"/>
    </row>
    <row r="3" spans="6:7" ht="32.25" customHeight="1">
      <c r="F3" s="173"/>
      <c r="G3" s="173"/>
    </row>
    <row r="4" spans="1:5" ht="15.75">
      <c r="A4" s="31"/>
      <c r="E4" s="31" t="s">
        <v>0</v>
      </c>
    </row>
    <row r="5" spans="1:7" ht="15.75">
      <c r="A5" s="31"/>
      <c r="E5" s="169" t="s">
        <v>1</v>
      </c>
      <c r="F5" s="169"/>
      <c r="G5" s="169"/>
    </row>
    <row r="6" spans="1:7" ht="15.75">
      <c r="A6" s="31"/>
      <c r="B6" s="31"/>
      <c r="E6" s="170"/>
      <c r="F6" s="170"/>
      <c r="G6" s="170"/>
    </row>
    <row r="7" spans="1:7" ht="15" customHeight="1">
      <c r="A7" s="31"/>
      <c r="E7" s="164" t="s">
        <v>2</v>
      </c>
      <c r="F7" s="164"/>
      <c r="G7" s="164"/>
    </row>
    <row r="8" spans="1:7" ht="15.75">
      <c r="A8" s="31"/>
      <c r="B8" s="31"/>
      <c r="E8" s="170"/>
      <c r="F8" s="170"/>
      <c r="G8" s="170"/>
    </row>
    <row r="9" spans="1:7" ht="15" customHeight="1">
      <c r="A9" s="31"/>
      <c r="E9" s="164"/>
      <c r="F9" s="164"/>
      <c r="G9" s="164"/>
    </row>
    <row r="10" spans="1:7" ht="15.75">
      <c r="A10" s="31"/>
      <c r="E10" s="162" t="s">
        <v>3</v>
      </c>
      <c r="F10" s="162"/>
      <c r="G10" s="162"/>
    </row>
    <row r="13" spans="1:7" ht="15.75">
      <c r="A13" s="171" t="s">
        <v>4</v>
      </c>
      <c r="B13" s="171"/>
      <c r="C13" s="171"/>
      <c r="D13" s="171"/>
      <c r="E13" s="171"/>
      <c r="F13" s="171"/>
      <c r="G13" s="171"/>
    </row>
    <row r="14" spans="1:7" ht="15.75">
      <c r="A14" s="171" t="s">
        <v>5</v>
      </c>
      <c r="B14" s="171"/>
      <c r="C14" s="171"/>
      <c r="D14" s="171"/>
      <c r="E14" s="171"/>
      <c r="F14" s="171"/>
      <c r="G14" s="171"/>
    </row>
    <row r="17" spans="1:16" ht="15">
      <c r="A17" s="32" t="s">
        <v>89</v>
      </c>
      <c r="B17" s="32"/>
      <c r="C17" s="32"/>
      <c r="D17" s="181"/>
      <c r="E17" s="181"/>
      <c r="F17" s="32"/>
      <c r="G17" s="46"/>
      <c r="H17" s="39"/>
      <c r="I17" s="39"/>
      <c r="J17" s="39"/>
      <c r="K17" s="39"/>
      <c r="L17" s="175"/>
      <c r="M17" s="175"/>
      <c r="N17" s="39"/>
      <c r="O17" s="175"/>
      <c r="P17" s="175"/>
    </row>
    <row r="18" spans="1:16" ht="28.5" customHeight="1">
      <c r="A18" s="174" t="s">
        <v>97</v>
      </c>
      <c r="B18" s="174"/>
      <c r="C18" s="174"/>
      <c r="D18" s="182" t="s">
        <v>2</v>
      </c>
      <c r="E18" s="182"/>
      <c r="F18" s="33"/>
      <c r="G18" s="47" t="s">
        <v>90</v>
      </c>
      <c r="H18" s="43"/>
      <c r="I18" s="180"/>
      <c r="J18" s="180"/>
      <c r="K18" s="180"/>
      <c r="L18" s="178"/>
      <c r="M18" s="178"/>
      <c r="N18" s="40"/>
      <c r="O18" s="179"/>
      <c r="P18" s="179"/>
    </row>
    <row r="19" spans="1:16" ht="15">
      <c r="A19" s="34" t="s">
        <v>91</v>
      </c>
      <c r="B19" s="34"/>
      <c r="C19" s="34"/>
      <c r="D19" s="34"/>
      <c r="E19" s="34"/>
      <c r="F19" s="34"/>
      <c r="G19" s="48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23.25" customHeight="1">
      <c r="A20" s="174" t="s">
        <v>93</v>
      </c>
      <c r="B20" s="174"/>
      <c r="C20" s="174"/>
      <c r="D20" s="183" t="s">
        <v>40</v>
      </c>
      <c r="E20" s="183"/>
      <c r="F20" s="33"/>
      <c r="G20" s="47" t="s">
        <v>90</v>
      </c>
      <c r="H20" s="43"/>
      <c r="I20" s="180"/>
      <c r="J20" s="180"/>
      <c r="K20" s="180"/>
      <c r="L20" s="180"/>
      <c r="M20" s="180"/>
      <c r="N20" s="40"/>
      <c r="O20" s="179"/>
      <c r="P20" s="179"/>
    </row>
    <row r="21" spans="1:16" ht="15">
      <c r="A21" s="35" t="s">
        <v>92</v>
      </c>
      <c r="B21" s="36"/>
      <c r="C21" s="177"/>
      <c r="D21" s="177"/>
      <c r="E21" s="177"/>
      <c r="F21" s="45"/>
      <c r="G21" s="36"/>
      <c r="H21" s="42"/>
      <c r="I21" s="35"/>
      <c r="J21" s="42"/>
      <c r="K21" s="176"/>
      <c r="L21" s="176"/>
      <c r="M21" s="176"/>
      <c r="N21" s="176"/>
      <c r="O21" s="176"/>
      <c r="P21" s="42"/>
    </row>
    <row r="22" spans="2:16" ht="56.25" customHeight="1">
      <c r="B22" s="37" t="s">
        <v>93</v>
      </c>
      <c r="C22" s="38" t="s">
        <v>94</v>
      </c>
      <c r="D22" s="33" t="s">
        <v>95</v>
      </c>
      <c r="E22" s="174" t="s">
        <v>98</v>
      </c>
      <c r="F22" s="174"/>
      <c r="G22" s="38" t="s">
        <v>96</v>
      </c>
      <c r="H22" s="44"/>
      <c r="I22" s="37"/>
      <c r="J22" s="37"/>
      <c r="K22" s="180"/>
      <c r="L22" s="180"/>
      <c r="M22" s="180"/>
      <c r="N22" s="180"/>
      <c r="O22" s="180"/>
      <c r="P22" s="40"/>
    </row>
    <row r="23" spans="1:7" ht="42" customHeight="1">
      <c r="A23" s="29" t="s">
        <v>11</v>
      </c>
      <c r="B23" s="162" t="s">
        <v>12</v>
      </c>
      <c r="C23" s="162"/>
      <c r="D23" s="162"/>
      <c r="E23" s="162"/>
      <c r="F23" s="162"/>
      <c r="G23" s="162"/>
    </row>
    <row r="24" spans="1:7" ht="15.75">
      <c r="A24" s="29" t="s">
        <v>13</v>
      </c>
      <c r="B24" s="162" t="s">
        <v>14</v>
      </c>
      <c r="C24" s="162"/>
      <c r="D24" s="162"/>
      <c r="E24" s="162"/>
      <c r="F24" s="162"/>
      <c r="G24" s="162"/>
    </row>
    <row r="25" spans="1:7" ht="15.75">
      <c r="A25" s="29" t="s">
        <v>15</v>
      </c>
      <c r="B25" s="162" t="s">
        <v>62</v>
      </c>
      <c r="C25" s="162"/>
      <c r="D25" s="162"/>
      <c r="E25" s="162"/>
      <c r="F25" s="162"/>
      <c r="G25" s="162"/>
    </row>
    <row r="26" ht="15.75">
      <c r="A26" s="3"/>
    </row>
    <row r="27" spans="1:7" ht="15.75">
      <c r="A27" s="27" t="s">
        <v>17</v>
      </c>
      <c r="B27" s="160" t="s">
        <v>63</v>
      </c>
      <c r="C27" s="160"/>
      <c r="D27" s="160"/>
      <c r="E27" s="160"/>
      <c r="F27" s="160"/>
      <c r="G27" s="160"/>
    </row>
    <row r="28" spans="1:7" ht="15.75">
      <c r="A28" s="27"/>
      <c r="B28" s="160"/>
      <c r="C28" s="160"/>
      <c r="D28" s="160"/>
      <c r="E28" s="160"/>
      <c r="F28" s="160"/>
      <c r="G28" s="160"/>
    </row>
    <row r="29" spans="1:7" ht="15.75">
      <c r="A29" s="27"/>
      <c r="B29" s="160"/>
      <c r="C29" s="160"/>
      <c r="D29" s="160"/>
      <c r="E29" s="160"/>
      <c r="F29" s="160"/>
      <c r="G29" s="160"/>
    </row>
    <row r="30" spans="1:7" ht="15.75">
      <c r="A30" s="27"/>
      <c r="B30" s="160"/>
      <c r="C30" s="160"/>
      <c r="D30" s="160"/>
      <c r="E30" s="160"/>
      <c r="F30" s="160"/>
      <c r="G30" s="160"/>
    </row>
    <row r="31" ht="15.75">
      <c r="A31" s="3"/>
    </row>
    <row r="32" spans="1:2" ht="15.75">
      <c r="A32" s="17" t="s">
        <v>16</v>
      </c>
      <c r="B32" s="4" t="s">
        <v>64</v>
      </c>
    </row>
    <row r="33" spans="1:7" ht="15.75">
      <c r="A33" s="29" t="s">
        <v>19</v>
      </c>
      <c r="B33" s="162" t="s">
        <v>65</v>
      </c>
      <c r="C33" s="162"/>
      <c r="D33" s="162"/>
      <c r="E33" s="162"/>
      <c r="F33" s="162"/>
      <c r="G33" s="162"/>
    </row>
    <row r="34" spans="1:7" ht="15.75">
      <c r="A34" s="29"/>
      <c r="B34" s="28"/>
      <c r="C34" s="28"/>
      <c r="D34" s="28"/>
      <c r="E34" s="28"/>
      <c r="F34" s="28"/>
      <c r="G34" s="28"/>
    </row>
    <row r="35" spans="1:7" ht="15.75">
      <c r="A35" s="27" t="s">
        <v>17</v>
      </c>
      <c r="B35" s="160" t="s">
        <v>18</v>
      </c>
      <c r="C35" s="160"/>
      <c r="D35" s="160"/>
      <c r="E35" s="160"/>
      <c r="F35" s="160"/>
      <c r="G35" s="160"/>
    </row>
    <row r="36" spans="1:7" ht="15.75">
      <c r="A36" s="27"/>
      <c r="B36" s="160"/>
      <c r="C36" s="160"/>
      <c r="D36" s="160"/>
      <c r="E36" s="160"/>
      <c r="F36" s="160"/>
      <c r="G36" s="160"/>
    </row>
    <row r="37" spans="1:7" ht="15.75">
      <c r="A37" s="27"/>
      <c r="B37" s="160"/>
      <c r="C37" s="160"/>
      <c r="D37" s="160"/>
      <c r="E37" s="160"/>
      <c r="F37" s="160"/>
      <c r="G37" s="160"/>
    </row>
    <row r="38" spans="1:7" ht="15.75">
      <c r="A38" s="27"/>
      <c r="B38" s="160"/>
      <c r="C38" s="160"/>
      <c r="D38" s="160"/>
      <c r="E38" s="160"/>
      <c r="F38" s="160"/>
      <c r="G38" s="160"/>
    </row>
    <row r="39" spans="1:7" ht="15.75">
      <c r="A39" s="29"/>
      <c r="B39" s="28"/>
      <c r="C39" s="28"/>
      <c r="D39" s="28"/>
      <c r="E39" s="28"/>
      <c r="F39" s="28"/>
      <c r="G39" s="28"/>
    </row>
    <row r="40" spans="1:7" ht="15.75">
      <c r="A40" s="29" t="s">
        <v>26</v>
      </c>
      <c r="B40" s="18" t="s">
        <v>22</v>
      </c>
      <c r="C40" s="28"/>
      <c r="D40" s="28"/>
      <c r="E40" s="28"/>
      <c r="F40" s="28"/>
      <c r="G40" s="28"/>
    </row>
    <row r="41" spans="1:2" ht="15.75">
      <c r="A41" s="3"/>
      <c r="B41" s="4" t="s">
        <v>66</v>
      </c>
    </row>
    <row r="42" ht="15.75">
      <c r="A42" s="3"/>
    </row>
    <row r="43" spans="1:5" ht="47.25">
      <c r="A43" s="27" t="s">
        <v>17</v>
      </c>
      <c r="B43" s="27" t="s">
        <v>22</v>
      </c>
      <c r="C43" s="27" t="s">
        <v>23</v>
      </c>
      <c r="D43" s="27" t="s">
        <v>24</v>
      </c>
      <c r="E43" s="27" t="s">
        <v>25</v>
      </c>
    </row>
    <row r="44" spans="1:5" ht="15.75">
      <c r="A44" s="27">
        <v>1</v>
      </c>
      <c r="B44" s="27">
        <v>2</v>
      </c>
      <c r="C44" s="27">
        <v>3</v>
      </c>
      <c r="D44" s="27">
        <v>4</v>
      </c>
      <c r="E44" s="27">
        <v>5</v>
      </c>
    </row>
    <row r="45" spans="1:5" ht="15.75">
      <c r="A45" s="27"/>
      <c r="B45" s="27"/>
      <c r="C45" s="27"/>
      <c r="D45" s="27"/>
      <c r="E45" s="27"/>
    </row>
    <row r="46" spans="1:5" ht="15.75">
      <c r="A46" s="27"/>
      <c r="B46" s="27"/>
      <c r="C46" s="27"/>
      <c r="D46" s="27"/>
      <c r="E46" s="27"/>
    </row>
    <row r="47" spans="1:5" ht="15.75">
      <c r="A47" s="160" t="s">
        <v>25</v>
      </c>
      <c r="B47" s="160"/>
      <c r="C47" s="27"/>
      <c r="D47" s="27"/>
      <c r="E47" s="27"/>
    </row>
    <row r="48" ht="15.75">
      <c r="A48" s="3"/>
    </row>
    <row r="49" ht="15.75">
      <c r="A49" s="3"/>
    </row>
    <row r="50" spans="1:7" ht="15.75">
      <c r="A50" s="165" t="s">
        <v>29</v>
      </c>
      <c r="B50" s="162" t="s">
        <v>27</v>
      </c>
      <c r="C50" s="162"/>
      <c r="D50" s="162"/>
      <c r="E50" s="162"/>
      <c r="F50" s="162"/>
      <c r="G50" s="162"/>
    </row>
    <row r="51" spans="1:2" ht="15.75">
      <c r="A51" s="165"/>
      <c r="B51" s="31" t="s">
        <v>21</v>
      </c>
    </row>
    <row r="52" ht="15.75">
      <c r="A52" s="3"/>
    </row>
    <row r="53" ht="15.75">
      <c r="A53" s="3"/>
    </row>
    <row r="54" spans="1:5" ht="63">
      <c r="A54" s="27" t="s">
        <v>17</v>
      </c>
      <c r="B54" s="27" t="s">
        <v>28</v>
      </c>
      <c r="C54" s="27" t="s">
        <v>23</v>
      </c>
      <c r="D54" s="27" t="s">
        <v>24</v>
      </c>
      <c r="E54" s="27" t="s">
        <v>25</v>
      </c>
    </row>
    <row r="55" spans="1:5" ht="15.75">
      <c r="A55" s="27">
        <v>1</v>
      </c>
      <c r="B55" s="27">
        <v>2</v>
      </c>
      <c r="C55" s="27">
        <v>3</v>
      </c>
      <c r="D55" s="27">
        <v>4</v>
      </c>
      <c r="E55" s="27">
        <v>5</v>
      </c>
    </row>
    <row r="56" spans="1:5" ht="15.75">
      <c r="A56" s="27"/>
      <c r="B56" s="10"/>
      <c r="C56" s="10"/>
      <c r="D56" s="10"/>
      <c r="E56" s="10"/>
    </row>
    <row r="57" spans="1:5" ht="15.75">
      <c r="A57" s="27"/>
      <c r="B57" s="10"/>
      <c r="C57" s="10"/>
      <c r="D57" s="10"/>
      <c r="E57" s="10"/>
    </row>
    <row r="58" spans="1:5" ht="15.75">
      <c r="A58" s="160" t="s">
        <v>25</v>
      </c>
      <c r="B58" s="160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9" t="s">
        <v>67</v>
      </c>
      <c r="B61" s="162" t="s">
        <v>30</v>
      </c>
      <c r="C61" s="162"/>
      <c r="D61" s="162"/>
      <c r="E61" s="162"/>
      <c r="F61" s="162"/>
      <c r="G61" s="162"/>
    </row>
    <row r="62" ht="15.75">
      <c r="A62" s="3"/>
    </row>
    <row r="63" ht="15.75">
      <c r="A63" s="3"/>
    </row>
    <row r="64" spans="1:7" ht="46.5" customHeight="1">
      <c r="A64" s="27" t="s">
        <v>17</v>
      </c>
      <c r="B64" s="27" t="s">
        <v>31</v>
      </c>
      <c r="C64" s="27" t="s">
        <v>32</v>
      </c>
      <c r="D64" s="27" t="s">
        <v>33</v>
      </c>
      <c r="E64" s="27" t="s">
        <v>23</v>
      </c>
      <c r="F64" s="27" t="s">
        <v>24</v>
      </c>
      <c r="G64" s="27" t="s">
        <v>25</v>
      </c>
    </row>
    <row r="65" spans="1:7" ht="15.75">
      <c r="A65" s="27">
        <v>1</v>
      </c>
      <c r="B65" s="27">
        <v>2</v>
      </c>
      <c r="C65" s="27">
        <v>3</v>
      </c>
      <c r="D65" s="27">
        <v>4</v>
      </c>
      <c r="E65" s="27">
        <v>5</v>
      </c>
      <c r="F65" s="27">
        <v>6</v>
      </c>
      <c r="G65" s="27">
        <v>7</v>
      </c>
    </row>
    <row r="66" spans="1:7" ht="15.75">
      <c r="A66" s="27">
        <v>1</v>
      </c>
      <c r="B66" s="10" t="s">
        <v>34</v>
      </c>
      <c r="C66" s="27"/>
      <c r="D66" s="27"/>
      <c r="E66" s="27"/>
      <c r="F66" s="27"/>
      <c r="G66" s="27"/>
    </row>
    <row r="67" spans="1:7" ht="15.75">
      <c r="A67" s="27"/>
      <c r="B67" s="10"/>
      <c r="C67" s="27"/>
      <c r="D67" s="27"/>
      <c r="E67" s="27"/>
      <c r="F67" s="27"/>
      <c r="G67" s="27"/>
    </row>
    <row r="68" spans="1:7" ht="15.75">
      <c r="A68" s="27">
        <v>2</v>
      </c>
      <c r="B68" s="10" t="s">
        <v>35</v>
      </c>
      <c r="C68" s="27"/>
      <c r="D68" s="27"/>
      <c r="E68" s="27"/>
      <c r="F68" s="27"/>
      <c r="G68" s="27"/>
    </row>
    <row r="69" spans="1:7" ht="15.75">
      <c r="A69" s="10"/>
      <c r="B69" s="10"/>
      <c r="C69" s="27"/>
      <c r="D69" s="27"/>
      <c r="E69" s="27"/>
      <c r="F69" s="27"/>
      <c r="G69" s="27"/>
    </row>
    <row r="70" spans="1:7" ht="15.75">
      <c r="A70" s="27">
        <v>3</v>
      </c>
      <c r="B70" s="10" t="s">
        <v>36</v>
      </c>
      <c r="C70" s="27"/>
      <c r="D70" s="27"/>
      <c r="E70" s="27"/>
      <c r="F70" s="27"/>
      <c r="G70" s="27"/>
    </row>
    <row r="71" spans="1:7" ht="15.75">
      <c r="A71" s="27"/>
      <c r="B71" s="10"/>
      <c r="C71" s="27"/>
      <c r="D71" s="27"/>
      <c r="E71" s="27"/>
      <c r="F71" s="27"/>
      <c r="G71" s="27"/>
    </row>
    <row r="72" spans="1:7" ht="15.75">
      <c r="A72" s="27">
        <v>4</v>
      </c>
      <c r="B72" s="10" t="s">
        <v>37</v>
      </c>
      <c r="C72" s="27"/>
      <c r="D72" s="27"/>
      <c r="E72" s="27"/>
      <c r="F72" s="27"/>
      <c r="G72" s="27"/>
    </row>
    <row r="73" spans="1:7" ht="15.75">
      <c r="A73" s="10"/>
      <c r="B73" s="10"/>
      <c r="C73" s="27"/>
      <c r="D73" s="27"/>
      <c r="E73" s="27"/>
      <c r="F73" s="27"/>
      <c r="G73" s="27"/>
    </row>
    <row r="74" ht="15.75">
      <c r="A74" s="3"/>
    </row>
    <row r="75" ht="15.75">
      <c r="A75" s="3"/>
    </row>
    <row r="76" spans="1:4" ht="15.75" customHeight="1">
      <c r="A76" s="161" t="s">
        <v>68</v>
      </c>
      <c r="B76" s="161"/>
      <c r="C76" s="161"/>
      <c r="D76" s="31"/>
    </row>
    <row r="77" spans="1:7" ht="32.25" customHeight="1">
      <c r="A77" s="161"/>
      <c r="B77" s="161"/>
      <c r="C77" s="161"/>
      <c r="D77" s="30"/>
      <c r="E77" s="11"/>
      <c r="F77" s="163"/>
      <c r="G77" s="163"/>
    </row>
    <row r="78" spans="1:7" ht="15.75">
      <c r="A78" s="5"/>
      <c r="B78" s="29"/>
      <c r="D78" s="26" t="s">
        <v>38</v>
      </c>
      <c r="F78" s="164" t="s">
        <v>73</v>
      </c>
      <c r="G78" s="164"/>
    </row>
    <row r="79" spans="1:4" ht="15.75">
      <c r="A79" s="162" t="s">
        <v>39</v>
      </c>
      <c r="B79" s="162"/>
      <c r="C79" s="29"/>
      <c r="D79" s="29"/>
    </row>
    <row r="80" spans="1:4" ht="15.75">
      <c r="A80" s="18" t="s">
        <v>69</v>
      </c>
      <c r="B80" s="28"/>
      <c r="C80" s="29"/>
      <c r="D80" s="29"/>
    </row>
    <row r="81" spans="1:7" ht="45.75" customHeight="1">
      <c r="A81" s="162" t="s">
        <v>70</v>
      </c>
      <c r="B81" s="162"/>
      <c r="C81" s="162"/>
      <c r="D81" s="30"/>
      <c r="E81" s="11"/>
      <c r="F81" s="163"/>
      <c r="G81" s="163"/>
    </row>
    <row r="82" spans="1:7" ht="15.75">
      <c r="A82" s="31"/>
      <c r="B82" s="29"/>
      <c r="C82" s="29"/>
      <c r="D82" s="26" t="s">
        <v>38</v>
      </c>
      <c r="F82" s="164" t="s">
        <v>73</v>
      </c>
      <c r="G82" s="164"/>
    </row>
    <row r="83" ht="15">
      <c r="A83" s="19" t="s">
        <v>71</v>
      </c>
    </row>
    <row r="84" ht="15">
      <c r="A84" s="20" t="s">
        <v>72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D9" sqref="D9:J9"/>
    </sheetView>
  </sheetViews>
  <sheetFormatPr defaultColWidth="13.7109375" defaultRowHeight="15"/>
  <cols>
    <col min="1" max="1" width="5.8515625" style="0" customWidth="1"/>
    <col min="2" max="2" width="23.57421875" style="0" customWidth="1"/>
    <col min="3" max="3" width="12.28125" style="0" customWidth="1"/>
    <col min="4" max="8" width="13.7109375" style="0" customWidth="1"/>
    <col min="9" max="9" width="13.8515625" style="0" customWidth="1"/>
    <col min="10" max="10" width="12.57421875" style="0" customWidth="1"/>
    <col min="11" max="11" width="13.7109375" style="0" customWidth="1"/>
    <col min="12" max="12" width="12.28125" style="0" customWidth="1"/>
    <col min="13" max="13" width="12.140625" style="0" customWidth="1"/>
  </cols>
  <sheetData>
    <row r="1" spans="11:13" ht="15">
      <c r="K1" s="207" t="s">
        <v>88</v>
      </c>
      <c r="L1" s="208"/>
      <c r="M1" s="208"/>
    </row>
    <row r="2" spans="11:13" ht="46.5" customHeight="1">
      <c r="K2" s="208"/>
      <c r="L2" s="208"/>
      <c r="M2" s="208"/>
    </row>
    <row r="3" spans="1:13" ht="15.75">
      <c r="A3" s="210" t="s">
        <v>43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5.75">
      <c r="A4" s="211" t="s">
        <v>101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5.75">
      <c r="A5" s="209" t="s">
        <v>6</v>
      </c>
      <c r="B5" s="84" t="s">
        <v>105</v>
      </c>
      <c r="C5" s="85"/>
      <c r="D5" s="212" t="s">
        <v>99</v>
      </c>
      <c r="E5" s="212"/>
      <c r="F5" s="212"/>
      <c r="G5" s="212"/>
      <c r="H5" s="212"/>
      <c r="I5" s="212"/>
      <c r="J5" s="212"/>
      <c r="K5" s="86"/>
      <c r="L5" s="86"/>
      <c r="M5" s="86"/>
    </row>
    <row r="6" spans="1:13" ht="15" customHeight="1">
      <c r="A6" s="209"/>
      <c r="B6" s="87" t="s">
        <v>7</v>
      </c>
      <c r="C6" s="85"/>
      <c r="D6" s="88"/>
      <c r="E6" s="213" t="s">
        <v>41</v>
      </c>
      <c r="F6" s="213"/>
      <c r="G6" s="213"/>
      <c r="H6" s="213"/>
      <c r="I6" s="213"/>
      <c r="J6" s="89"/>
      <c r="K6" s="89"/>
      <c r="L6" s="89"/>
      <c r="M6" s="89"/>
    </row>
    <row r="7" spans="1:13" ht="15.75">
      <c r="A7" s="209" t="s">
        <v>8</v>
      </c>
      <c r="B7" s="84" t="s">
        <v>105</v>
      </c>
      <c r="C7" s="85"/>
      <c r="D7" s="90"/>
      <c r="E7" s="91" t="s">
        <v>99</v>
      </c>
      <c r="F7" s="91"/>
      <c r="G7" s="91"/>
      <c r="H7" s="91"/>
      <c r="I7" s="91"/>
      <c r="J7" s="91"/>
      <c r="K7" s="92"/>
      <c r="L7" s="92"/>
      <c r="M7" s="92"/>
    </row>
    <row r="8" spans="1:13" ht="15" customHeight="1">
      <c r="A8" s="209"/>
      <c r="B8" s="87" t="s">
        <v>7</v>
      </c>
      <c r="C8" s="85"/>
      <c r="D8" s="217" t="s">
        <v>40</v>
      </c>
      <c r="E8" s="217"/>
      <c r="F8" s="217"/>
      <c r="G8" s="217"/>
      <c r="H8" s="217"/>
      <c r="I8" s="217"/>
      <c r="J8" s="217"/>
      <c r="K8" s="93"/>
      <c r="L8" s="93"/>
      <c r="M8" s="93"/>
    </row>
    <row r="9" spans="1:13" ht="15.75">
      <c r="A9" s="209" t="s">
        <v>9</v>
      </c>
      <c r="B9" s="84" t="s">
        <v>105</v>
      </c>
      <c r="C9" s="84" t="s">
        <v>106</v>
      </c>
      <c r="D9" s="218" t="s">
        <v>107</v>
      </c>
      <c r="E9" s="218"/>
      <c r="F9" s="218"/>
      <c r="G9" s="218"/>
      <c r="H9" s="218"/>
      <c r="I9" s="218"/>
      <c r="J9" s="218"/>
      <c r="K9" s="94"/>
      <c r="L9" s="94"/>
      <c r="M9" s="94"/>
    </row>
    <row r="10" spans="1:13" ht="15" customHeight="1">
      <c r="A10" s="209"/>
      <c r="B10" s="95" t="s">
        <v>7</v>
      </c>
      <c r="C10" s="95" t="s">
        <v>10</v>
      </c>
      <c r="D10" s="96"/>
      <c r="E10" s="217" t="s">
        <v>42</v>
      </c>
      <c r="F10" s="217"/>
      <c r="G10" s="217"/>
      <c r="H10" s="217"/>
      <c r="I10" s="217"/>
      <c r="J10" s="217"/>
      <c r="K10" s="89"/>
      <c r="L10" s="89"/>
      <c r="M10" s="89"/>
    </row>
    <row r="11" spans="1:7" ht="15.75" customHeight="1">
      <c r="A11" s="165" t="s">
        <v>11</v>
      </c>
      <c r="B11" s="162" t="s">
        <v>44</v>
      </c>
      <c r="C11" s="162"/>
      <c r="D11" s="162"/>
      <c r="E11" s="162"/>
      <c r="F11" s="162"/>
      <c r="G11" s="162"/>
    </row>
    <row r="12" spans="1:4" ht="15.75">
      <c r="A12" s="165"/>
      <c r="B12" s="214" t="s">
        <v>21</v>
      </c>
      <c r="C12" s="214"/>
      <c r="D12" s="214"/>
    </row>
    <row r="14" spans="2:10" ht="15.75">
      <c r="B14" s="160" t="s">
        <v>45</v>
      </c>
      <c r="C14" s="160"/>
      <c r="D14" s="160"/>
      <c r="E14" s="215" t="s">
        <v>46</v>
      </c>
      <c r="F14" s="215"/>
      <c r="G14" s="215"/>
      <c r="H14" s="160" t="s">
        <v>47</v>
      </c>
      <c r="I14" s="160"/>
      <c r="J14" s="160"/>
    </row>
    <row r="15" spans="2:10" ht="31.5">
      <c r="B15" s="9" t="s">
        <v>48</v>
      </c>
      <c r="C15" s="9" t="s">
        <v>49</v>
      </c>
      <c r="D15" s="9" t="s">
        <v>50</v>
      </c>
      <c r="E15" s="55" t="s">
        <v>48</v>
      </c>
      <c r="F15" s="55" t="s">
        <v>49</v>
      </c>
      <c r="G15" s="55" t="s">
        <v>50</v>
      </c>
      <c r="H15" s="9" t="s">
        <v>48</v>
      </c>
      <c r="I15" s="9" t="s">
        <v>49</v>
      </c>
      <c r="J15" s="9" t="s">
        <v>50</v>
      </c>
    </row>
    <row r="16" spans="2:10" ht="15.75">
      <c r="B16" s="9">
        <v>1</v>
      </c>
      <c r="C16" s="9">
        <v>2</v>
      </c>
      <c r="D16" s="9">
        <v>3</v>
      </c>
      <c r="E16" s="55">
        <v>4</v>
      </c>
      <c r="F16" s="55">
        <v>5</v>
      </c>
      <c r="G16" s="55">
        <v>6</v>
      </c>
      <c r="H16" s="9">
        <v>7</v>
      </c>
      <c r="I16" s="9">
        <v>8</v>
      </c>
      <c r="J16" s="9">
        <v>9</v>
      </c>
    </row>
    <row r="17" spans="2:13" ht="15.75">
      <c r="B17" s="58">
        <f>7770401+200+59000+87571</f>
        <v>7917172</v>
      </c>
      <c r="C17" s="58">
        <f>400000+130000</f>
        <v>530000</v>
      </c>
      <c r="D17" s="58">
        <f>B17+C17</f>
        <v>8447172</v>
      </c>
      <c r="E17" s="59">
        <v>7876671</v>
      </c>
      <c r="F17" s="58">
        <f>400000+130000</f>
        <v>530000</v>
      </c>
      <c r="G17" s="56">
        <f>E17+F17</f>
        <v>8406671</v>
      </c>
      <c r="H17" s="52">
        <f>E17-B17</f>
        <v>-40501</v>
      </c>
      <c r="I17" s="52">
        <f>F17-C17</f>
        <v>0</v>
      </c>
      <c r="J17" s="52">
        <f>H17+I17</f>
        <v>-40501</v>
      </c>
      <c r="M17" s="60"/>
    </row>
    <row r="18" spans="2:10" ht="15.75">
      <c r="B18" s="9"/>
      <c r="C18" s="9"/>
      <c r="D18" s="9"/>
      <c r="E18" s="55"/>
      <c r="F18" s="55"/>
      <c r="G18" s="55"/>
      <c r="H18" s="9"/>
      <c r="I18" s="9"/>
      <c r="J18" s="9"/>
    </row>
    <row r="19" ht="15.75">
      <c r="A19" s="3"/>
    </row>
    <row r="20" spans="1:13" ht="15.75">
      <c r="A20" s="165" t="s">
        <v>13</v>
      </c>
      <c r="B20" s="162" t="s">
        <v>20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2" ht="15.75">
      <c r="A21" s="165"/>
      <c r="B21" s="1" t="s">
        <v>21</v>
      </c>
    </row>
    <row r="22" ht="15.75">
      <c r="A22" s="3"/>
    </row>
    <row r="23" spans="1:11" ht="79.5" customHeight="1">
      <c r="A23" s="160" t="s">
        <v>59</v>
      </c>
      <c r="B23" s="160" t="s">
        <v>58</v>
      </c>
      <c r="C23" s="160" t="s">
        <v>45</v>
      </c>
      <c r="D23" s="160"/>
      <c r="E23" s="160"/>
      <c r="F23" s="160" t="s">
        <v>46</v>
      </c>
      <c r="G23" s="160"/>
      <c r="H23" s="160"/>
      <c r="I23" s="160" t="s">
        <v>47</v>
      </c>
      <c r="J23" s="160"/>
      <c r="K23" s="160"/>
    </row>
    <row r="24" spans="1:11" ht="31.5">
      <c r="A24" s="160"/>
      <c r="B24" s="160"/>
      <c r="C24" s="9" t="s">
        <v>48</v>
      </c>
      <c r="D24" s="9" t="s">
        <v>49</v>
      </c>
      <c r="E24" s="9" t="s">
        <v>50</v>
      </c>
      <c r="F24" s="9" t="s">
        <v>48</v>
      </c>
      <c r="G24" s="9" t="s">
        <v>49</v>
      </c>
      <c r="H24" s="9" t="s">
        <v>50</v>
      </c>
      <c r="I24" s="9" t="s">
        <v>48</v>
      </c>
      <c r="J24" s="9" t="s">
        <v>49</v>
      </c>
      <c r="K24" s="9" t="s">
        <v>50</v>
      </c>
    </row>
    <row r="25" spans="1:11" ht="15.7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9">
        <v>11</v>
      </c>
    </row>
    <row r="26" spans="1:11" ht="70.5" customHeight="1">
      <c r="A26" s="9"/>
      <c r="B26" s="62" t="s">
        <v>107</v>
      </c>
      <c r="C26" s="58">
        <f>7770401+200+59000+87571</f>
        <v>7917172</v>
      </c>
      <c r="D26" s="58">
        <f>400000+130000</f>
        <v>530000</v>
      </c>
      <c r="E26" s="52">
        <f>C26+D26</f>
        <v>8447172</v>
      </c>
      <c r="F26" s="59">
        <v>7876671</v>
      </c>
      <c r="G26" s="58">
        <f>400000+130000</f>
        <v>530000</v>
      </c>
      <c r="H26" s="52">
        <f>G17</f>
        <v>8406671</v>
      </c>
      <c r="I26" s="52">
        <f>H17</f>
        <v>-40501</v>
      </c>
      <c r="J26" s="52">
        <f>I17</f>
        <v>0</v>
      </c>
      <c r="K26" s="52">
        <f>J17</f>
        <v>-40501</v>
      </c>
    </row>
    <row r="27" spans="1:11" ht="15.75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10" t="s">
        <v>25</v>
      </c>
      <c r="C28" s="52">
        <f>C26</f>
        <v>7917172</v>
      </c>
      <c r="D28" s="52">
        <f aca="true" t="shared" si="0" ref="D28:K28">D26</f>
        <v>530000</v>
      </c>
      <c r="E28" s="52">
        <f t="shared" si="0"/>
        <v>8447172</v>
      </c>
      <c r="F28" s="52">
        <f t="shared" si="0"/>
        <v>7876671</v>
      </c>
      <c r="G28" s="52">
        <f t="shared" si="0"/>
        <v>530000</v>
      </c>
      <c r="H28" s="52">
        <f t="shared" si="0"/>
        <v>8406671</v>
      </c>
      <c r="I28" s="52">
        <f t="shared" si="0"/>
        <v>-40501</v>
      </c>
      <c r="J28" s="52">
        <f t="shared" si="0"/>
        <v>0</v>
      </c>
      <c r="K28" s="52">
        <f t="shared" si="0"/>
        <v>-40501</v>
      </c>
    </row>
    <row r="29" spans="1:11" ht="15.75">
      <c r="A29" s="188" t="s">
        <v>51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  <row r="30" spans="1:11" ht="36" customHeight="1">
      <c r="A30" s="187" t="s">
        <v>122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3" ht="15.75">
      <c r="A31" s="53" t="s">
        <v>15</v>
      </c>
      <c r="B31" s="197" t="s">
        <v>52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2" ht="15.75">
      <c r="A32" s="3"/>
      <c r="B32" s="1" t="s">
        <v>21</v>
      </c>
    </row>
    <row r="33" spans="1:11" ht="32.25" customHeight="1">
      <c r="A33" s="160" t="s">
        <v>28</v>
      </c>
      <c r="B33" s="160"/>
      <c r="C33" s="160" t="s">
        <v>45</v>
      </c>
      <c r="D33" s="160"/>
      <c r="E33" s="160"/>
      <c r="F33" s="160" t="s">
        <v>46</v>
      </c>
      <c r="G33" s="160"/>
      <c r="H33" s="160"/>
      <c r="I33" s="160" t="s">
        <v>47</v>
      </c>
      <c r="J33" s="160"/>
      <c r="K33" s="160"/>
    </row>
    <row r="34" spans="1:11" ht="41.25" customHeight="1">
      <c r="A34" s="160"/>
      <c r="B34" s="160"/>
      <c r="C34" s="9" t="s">
        <v>48</v>
      </c>
      <c r="D34" s="9" t="s">
        <v>49</v>
      </c>
      <c r="E34" s="9" t="s">
        <v>50</v>
      </c>
      <c r="F34" s="9" t="s">
        <v>48</v>
      </c>
      <c r="G34" s="9" t="s">
        <v>49</v>
      </c>
      <c r="H34" s="9" t="s">
        <v>50</v>
      </c>
      <c r="I34" s="9" t="s">
        <v>48</v>
      </c>
      <c r="J34" s="9" t="s">
        <v>49</v>
      </c>
      <c r="K34" s="9" t="s">
        <v>50</v>
      </c>
    </row>
    <row r="35" spans="1:11" ht="15.75">
      <c r="A35" s="160">
        <v>1</v>
      </c>
      <c r="B35" s="160"/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</row>
    <row r="36" spans="1:11" ht="117.75" customHeight="1">
      <c r="A36" s="195" t="s">
        <v>109</v>
      </c>
      <c r="B36" s="196"/>
      <c r="C36" s="59">
        <f>2774901+59000+87571</f>
        <v>2921472</v>
      </c>
      <c r="D36" s="59">
        <f>400000+130000</f>
        <v>530000</v>
      </c>
      <c r="E36" s="59">
        <f>C36+D36</f>
        <v>3451472</v>
      </c>
      <c r="F36" s="56">
        <v>2880971</v>
      </c>
      <c r="G36" s="56">
        <v>530000</v>
      </c>
      <c r="H36" s="56">
        <f>F36+G36</f>
        <v>3410971</v>
      </c>
      <c r="I36" s="56">
        <f>F36-C36</f>
        <v>-40501</v>
      </c>
      <c r="J36" s="56">
        <f>D36-G36</f>
        <v>0</v>
      </c>
      <c r="K36" s="56">
        <f>I36+J36</f>
        <v>-40501</v>
      </c>
    </row>
    <row r="37" spans="1:11" ht="66" customHeight="1">
      <c r="A37" s="195" t="s">
        <v>108</v>
      </c>
      <c r="B37" s="196"/>
      <c r="C37" s="59">
        <v>4500</v>
      </c>
      <c r="D37" s="59">
        <v>0</v>
      </c>
      <c r="E37" s="59">
        <f>C37+D37</f>
        <v>4500</v>
      </c>
      <c r="F37" s="56">
        <v>4500</v>
      </c>
      <c r="G37" s="56"/>
      <c r="H37" s="56">
        <f>F37+G37</f>
        <v>4500</v>
      </c>
      <c r="I37" s="56">
        <f>C37-F37</f>
        <v>0</v>
      </c>
      <c r="J37" s="56">
        <f>D37-G37</f>
        <v>0</v>
      </c>
      <c r="K37" s="56">
        <f>I37+J37</f>
        <v>0</v>
      </c>
    </row>
    <row r="38" spans="1:11" ht="15.75" customHeight="1">
      <c r="A38" s="192" t="s">
        <v>25</v>
      </c>
      <c r="B38" s="193"/>
      <c r="C38" s="97">
        <f>C36+C37</f>
        <v>2925972</v>
      </c>
      <c r="D38" s="97">
        <f>D36+D37</f>
        <v>530000</v>
      </c>
      <c r="E38" s="98">
        <f>C38+D38</f>
        <v>3455972</v>
      </c>
      <c r="F38" s="98">
        <f>F36+F37</f>
        <v>2885471</v>
      </c>
      <c r="G38" s="98">
        <f>G36+G37</f>
        <v>530000</v>
      </c>
      <c r="H38" s="98">
        <f>H36+H37</f>
        <v>3415471</v>
      </c>
      <c r="I38" s="98">
        <f>I36+I37</f>
        <v>-40501</v>
      </c>
      <c r="J38" s="98">
        <f>J36+J37</f>
        <v>0</v>
      </c>
      <c r="K38" s="98">
        <f>I38+J38</f>
        <v>-40501</v>
      </c>
    </row>
    <row r="39" spans="1:11" ht="15.75" customHeight="1">
      <c r="A39" s="189" t="s">
        <v>51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90"/>
    </row>
    <row r="40" spans="1:18" ht="15.75" customHeight="1">
      <c r="A40" s="194" t="s">
        <v>122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77"/>
      <c r="M40" s="77"/>
      <c r="N40" s="77"/>
      <c r="O40" s="77"/>
      <c r="P40" s="77"/>
      <c r="Q40" s="77"/>
      <c r="R40" s="77"/>
    </row>
    <row r="41" spans="1:18" ht="15.7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77"/>
      <c r="M41" s="77"/>
      <c r="N41" s="77"/>
      <c r="O41" s="77"/>
      <c r="P41" s="77"/>
      <c r="Q41" s="77"/>
      <c r="R41" s="77"/>
    </row>
    <row r="42" spans="1:13" ht="15.75">
      <c r="A42" s="69" t="s">
        <v>16</v>
      </c>
      <c r="B42" s="197" t="s">
        <v>53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ht="15.75">
      <c r="A43" s="3"/>
    </row>
    <row r="44" spans="1:13" ht="31.5" customHeight="1">
      <c r="A44" s="160" t="s">
        <v>60</v>
      </c>
      <c r="B44" s="160" t="s">
        <v>54</v>
      </c>
      <c r="C44" s="160" t="s">
        <v>32</v>
      </c>
      <c r="D44" s="160" t="s">
        <v>33</v>
      </c>
      <c r="E44" s="160" t="s">
        <v>45</v>
      </c>
      <c r="F44" s="160"/>
      <c r="G44" s="160"/>
      <c r="H44" s="160" t="s">
        <v>55</v>
      </c>
      <c r="I44" s="160"/>
      <c r="J44" s="160"/>
      <c r="K44" s="160" t="s">
        <v>47</v>
      </c>
      <c r="L44" s="160"/>
      <c r="M44" s="160"/>
    </row>
    <row r="45" spans="1:13" ht="15.7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</row>
    <row r="46" spans="1:13" ht="31.5">
      <c r="A46" s="160"/>
      <c r="B46" s="160"/>
      <c r="C46" s="160"/>
      <c r="D46" s="160"/>
      <c r="E46" s="9" t="s">
        <v>48</v>
      </c>
      <c r="F46" s="9" t="s">
        <v>49</v>
      </c>
      <c r="G46" s="9" t="s">
        <v>50</v>
      </c>
      <c r="H46" s="9" t="s">
        <v>48</v>
      </c>
      <c r="I46" s="9" t="s">
        <v>49</v>
      </c>
      <c r="J46" s="9" t="s">
        <v>50</v>
      </c>
      <c r="K46" s="9" t="s">
        <v>48</v>
      </c>
      <c r="L46" s="9" t="s">
        <v>49</v>
      </c>
      <c r="M46" s="9" t="s">
        <v>50</v>
      </c>
    </row>
    <row r="47" spans="1:13" ht="15.75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9">
        <v>6</v>
      </c>
      <c r="G47" s="9">
        <v>7</v>
      </c>
      <c r="H47" s="9">
        <v>8</v>
      </c>
      <c r="I47" s="9">
        <v>9</v>
      </c>
      <c r="J47" s="9">
        <v>10</v>
      </c>
      <c r="K47" s="9">
        <v>11</v>
      </c>
      <c r="L47" s="9">
        <v>12</v>
      </c>
      <c r="M47" s="9">
        <v>13</v>
      </c>
    </row>
    <row r="48" spans="1:13" ht="15.75">
      <c r="A48" s="9">
        <v>1</v>
      </c>
      <c r="B48" s="65" t="s">
        <v>34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31.5">
      <c r="A49" s="54"/>
      <c r="B49" s="70" t="s">
        <v>110</v>
      </c>
      <c r="C49" s="71" t="s">
        <v>100</v>
      </c>
      <c r="D49" s="64" t="s">
        <v>102</v>
      </c>
      <c r="E49" s="71">
        <v>1</v>
      </c>
      <c r="F49" s="57"/>
      <c r="G49" s="57"/>
      <c r="H49" s="57">
        <v>1</v>
      </c>
      <c r="I49" s="57"/>
      <c r="J49" s="57"/>
      <c r="K49" s="57">
        <v>1</v>
      </c>
      <c r="L49" s="10"/>
      <c r="M49" s="10"/>
    </row>
    <row r="50" spans="1:13" ht="31.5">
      <c r="A50" s="54"/>
      <c r="B50" s="61" t="s">
        <v>111</v>
      </c>
      <c r="C50" s="72" t="s">
        <v>100</v>
      </c>
      <c r="D50" s="72" t="s">
        <v>112</v>
      </c>
      <c r="E50" s="73">
        <v>92.5</v>
      </c>
      <c r="F50" s="57"/>
      <c r="G50" s="74">
        <f>E50</f>
        <v>92.5</v>
      </c>
      <c r="H50" s="73">
        <v>92.5</v>
      </c>
      <c r="I50" s="57"/>
      <c r="J50" s="74">
        <f>H50</f>
        <v>92.5</v>
      </c>
      <c r="K50" s="74">
        <f>E50-H50</f>
        <v>0</v>
      </c>
      <c r="L50" s="57"/>
      <c r="M50" s="74">
        <f>K50</f>
        <v>0</v>
      </c>
    </row>
    <row r="51" spans="1:13" ht="31.5">
      <c r="A51" s="54"/>
      <c r="B51" s="61" t="s">
        <v>113</v>
      </c>
      <c r="C51" s="72" t="s">
        <v>100</v>
      </c>
      <c r="D51" s="72" t="s">
        <v>112</v>
      </c>
      <c r="E51" s="73">
        <v>37.25</v>
      </c>
      <c r="F51" s="57"/>
      <c r="G51" s="57">
        <f>E51</f>
        <v>37.25</v>
      </c>
      <c r="H51" s="73">
        <v>37.25</v>
      </c>
      <c r="I51" s="57"/>
      <c r="J51" s="74">
        <f>H51</f>
        <v>37.25</v>
      </c>
      <c r="K51" s="74">
        <f>E51-H51</f>
        <v>0</v>
      </c>
      <c r="L51" s="57"/>
      <c r="M51" s="74">
        <f>K51</f>
        <v>0</v>
      </c>
    </row>
    <row r="52" spans="1:13" ht="15.75" customHeight="1">
      <c r="A52" s="160" t="s">
        <v>56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</row>
    <row r="53" spans="1:13" ht="15.75" customHeight="1">
      <c r="A53" s="51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6"/>
    </row>
    <row r="54" spans="1:13" ht="15.75">
      <c r="A54" s="9">
        <v>2</v>
      </c>
      <c r="B54" s="65" t="s">
        <v>35</v>
      </c>
      <c r="C54" s="10"/>
      <c r="D54" s="10"/>
      <c r="E54" s="10"/>
      <c r="F54" s="10"/>
      <c r="G54" s="10"/>
      <c r="H54" s="66"/>
      <c r="I54" s="66"/>
      <c r="J54" s="66"/>
      <c r="K54" s="66"/>
      <c r="L54" s="66"/>
      <c r="M54" s="66"/>
    </row>
    <row r="55" spans="1:13" ht="25.5">
      <c r="A55" s="57"/>
      <c r="B55" s="67" t="s">
        <v>114</v>
      </c>
      <c r="C55" s="72" t="s">
        <v>100</v>
      </c>
      <c r="D55" s="63" t="s">
        <v>115</v>
      </c>
      <c r="E55" s="75">
        <v>124052</v>
      </c>
      <c r="F55" s="66"/>
      <c r="G55" s="66">
        <f>E55</f>
        <v>124052</v>
      </c>
      <c r="H55" s="76">
        <v>156300</v>
      </c>
      <c r="I55" s="66"/>
      <c r="J55" s="66">
        <f>H55</f>
        <v>156300</v>
      </c>
      <c r="K55" s="76">
        <f>E55-H55</f>
        <v>-32248</v>
      </c>
      <c r="L55" s="66"/>
      <c r="M55" s="66">
        <f>G55-J55</f>
        <v>-32248</v>
      </c>
    </row>
    <row r="56" spans="1:13" ht="15.75">
      <c r="A56" s="191" t="s">
        <v>56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1:13" ht="15.75">
      <c r="A57" s="103"/>
      <c r="B57" s="198" t="s">
        <v>123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200"/>
    </row>
    <row r="58" spans="1:13" ht="15.75">
      <c r="A58" s="9">
        <v>3</v>
      </c>
      <c r="B58" s="65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14.75">
      <c r="A59" s="57"/>
      <c r="B59" s="61" t="s">
        <v>116</v>
      </c>
      <c r="C59" s="62" t="s">
        <v>103</v>
      </c>
      <c r="D59" s="63" t="s">
        <v>117</v>
      </c>
      <c r="E59" s="75">
        <v>3330</v>
      </c>
      <c r="F59" s="10"/>
      <c r="G59" s="66">
        <f>E59</f>
        <v>3330</v>
      </c>
      <c r="H59" s="66">
        <v>4196</v>
      </c>
      <c r="I59" s="66"/>
      <c r="J59" s="66">
        <f>H59</f>
        <v>4196</v>
      </c>
      <c r="K59" s="68">
        <f>E59-H59</f>
        <v>-866</v>
      </c>
      <c r="L59" s="10"/>
      <c r="M59" s="68">
        <f>G59-J59</f>
        <v>-866</v>
      </c>
    </row>
    <row r="60" spans="1:13" ht="15.75">
      <c r="A60" s="191" t="s">
        <v>56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1:13" ht="15.75">
      <c r="A61" s="103"/>
      <c r="B61" s="201" t="s">
        <v>129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3"/>
    </row>
    <row r="62" spans="1:13" ht="15.75">
      <c r="A62" s="9">
        <v>4</v>
      </c>
      <c r="B62" s="65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38.25">
      <c r="A63" s="79"/>
      <c r="B63" s="99" t="s">
        <v>118</v>
      </c>
      <c r="C63" s="100" t="s">
        <v>104</v>
      </c>
      <c r="D63" s="100" t="s">
        <v>119</v>
      </c>
      <c r="E63" s="101">
        <v>51.2</v>
      </c>
      <c r="F63" s="102"/>
      <c r="G63" s="102">
        <f>E63</f>
        <v>51.2</v>
      </c>
      <c r="H63" s="102">
        <v>51.2</v>
      </c>
      <c r="I63" s="102"/>
      <c r="J63" s="102">
        <f>H63</f>
        <v>51.2</v>
      </c>
      <c r="K63" s="102">
        <f>E63-H63</f>
        <v>0</v>
      </c>
      <c r="L63" s="102"/>
      <c r="M63" s="102">
        <f>K63</f>
        <v>0</v>
      </c>
    </row>
    <row r="64" spans="1:13" ht="25.5">
      <c r="A64" s="79"/>
      <c r="B64" s="99" t="s">
        <v>120</v>
      </c>
      <c r="C64" s="100" t="s">
        <v>104</v>
      </c>
      <c r="D64" s="100" t="s">
        <v>119</v>
      </c>
      <c r="E64" s="101">
        <v>25.1</v>
      </c>
      <c r="F64" s="102"/>
      <c r="G64" s="102">
        <f>E64</f>
        <v>25.1</v>
      </c>
      <c r="H64" s="102">
        <v>25.1</v>
      </c>
      <c r="I64" s="102"/>
      <c r="J64" s="102">
        <f>H64</f>
        <v>25.1</v>
      </c>
      <c r="K64" s="102">
        <f>E64-H64</f>
        <v>0</v>
      </c>
      <c r="L64" s="102"/>
      <c r="M64" s="102">
        <f>K64</f>
        <v>0</v>
      </c>
    </row>
    <row r="65" spans="1:13" ht="63.75">
      <c r="A65" s="79"/>
      <c r="B65" s="99" t="s">
        <v>121</v>
      </c>
      <c r="C65" s="100" t="s">
        <v>104</v>
      </c>
      <c r="D65" s="100" t="s">
        <v>119</v>
      </c>
      <c r="E65" s="101">
        <v>0.1</v>
      </c>
      <c r="F65" s="102"/>
      <c r="G65" s="102">
        <f>E65</f>
        <v>0.1</v>
      </c>
      <c r="H65" s="102">
        <v>0.1</v>
      </c>
      <c r="I65" s="102"/>
      <c r="J65" s="102">
        <f>H65</f>
        <v>0.1</v>
      </c>
      <c r="K65" s="102">
        <f>E65-H65</f>
        <v>0</v>
      </c>
      <c r="L65" s="102"/>
      <c r="M65" s="102">
        <f>K65</f>
        <v>0</v>
      </c>
    </row>
    <row r="66" spans="1:13" ht="15.75">
      <c r="A66" s="191" t="s">
        <v>56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</row>
    <row r="67" spans="1:13" ht="15.75">
      <c r="A67" s="191" t="s">
        <v>57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</row>
    <row r="68" spans="1:13" ht="15">
      <c r="A68" s="184" t="s">
        <v>130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</row>
    <row r="69" spans="1:13" ht="136.5" customHeight="1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</row>
    <row r="71" spans="1:13" ht="15.75" customHeight="1">
      <c r="A71" s="162" t="s">
        <v>124</v>
      </c>
      <c r="B71" s="162"/>
      <c r="C71" s="162"/>
      <c r="D71" s="162"/>
      <c r="E71" s="162"/>
      <c r="F71" s="162"/>
      <c r="G71" s="162"/>
      <c r="H71" s="81"/>
      <c r="J71" s="216" t="s">
        <v>125</v>
      </c>
      <c r="K71" s="216"/>
      <c r="L71" s="216"/>
      <c r="M71" s="216"/>
    </row>
    <row r="72" spans="1:13" ht="15.75">
      <c r="A72" s="80"/>
      <c r="B72" s="78"/>
      <c r="C72" s="78"/>
      <c r="D72" s="80"/>
      <c r="H72" s="82" t="s">
        <v>38</v>
      </c>
      <c r="J72" s="164" t="s">
        <v>126</v>
      </c>
      <c r="K72" s="164"/>
      <c r="L72" s="164"/>
      <c r="M72" s="164"/>
    </row>
    <row r="73" spans="1:4" ht="15.75">
      <c r="A73" s="83"/>
      <c r="D73" s="80"/>
    </row>
    <row r="74" spans="1:13" ht="15.75">
      <c r="A74" s="162" t="s">
        <v>127</v>
      </c>
      <c r="B74" s="162"/>
      <c r="C74" s="162"/>
      <c r="D74" s="162"/>
      <c r="E74" s="162"/>
      <c r="F74" s="162"/>
      <c r="G74" s="162"/>
      <c r="H74" s="81"/>
      <c r="J74" s="216" t="s">
        <v>128</v>
      </c>
      <c r="K74" s="216"/>
      <c r="L74" s="216"/>
      <c r="M74" s="216"/>
    </row>
    <row r="75" spans="1:13" ht="15.75">
      <c r="A75" s="80"/>
      <c r="B75" s="80"/>
      <c r="C75" s="80"/>
      <c r="D75" s="80"/>
      <c r="E75" s="80"/>
      <c r="F75" s="80"/>
      <c r="G75" s="80"/>
      <c r="H75" s="82" t="s">
        <v>38</v>
      </c>
      <c r="J75" s="164" t="s">
        <v>126</v>
      </c>
      <c r="K75" s="164"/>
      <c r="L75" s="164"/>
      <c r="M75" s="164"/>
    </row>
  </sheetData>
  <sheetProtection/>
  <mergeCells count="60">
    <mergeCell ref="J72:M72"/>
    <mergeCell ref="A74:G74"/>
    <mergeCell ref="J74:M74"/>
    <mergeCell ref="J75:M75"/>
    <mergeCell ref="D8:J8"/>
    <mergeCell ref="D9:J9"/>
    <mergeCell ref="E10:J10"/>
    <mergeCell ref="B11:G11"/>
    <mergeCell ref="A71:G71"/>
    <mergeCell ref="J71:M71"/>
    <mergeCell ref="A36:B36"/>
    <mergeCell ref="C33:E33"/>
    <mergeCell ref="F33:H33"/>
    <mergeCell ref="I33:K33"/>
    <mergeCell ref="A33:B34"/>
    <mergeCell ref="B12:D12"/>
    <mergeCell ref="A20:A21"/>
    <mergeCell ref="B14:D14"/>
    <mergeCell ref="E14:G14"/>
    <mergeCell ref="C23:E23"/>
    <mergeCell ref="A3:M3"/>
    <mergeCell ref="A4:M4"/>
    <mergeCell ref="F23:H23"/>
    <mergeCell ref="I23:K23"/>
    <mergeCell ref="B20:M20"/>
    <mergeCell ref="A23:A24"/>
    <mergeCell ref="B23:B24"/>
    <mergeCell ref="D5:J5"/>
    <mergeCell ref="H14:J14"/>
    <mergeCell ref="E6:I6"/>
    <mergeCell ref="A44:A46"/>
    <mergeCell ref="E44:G45"/>
    <mergeCell ref="B53:M53"/>
    <mergeCell ref="A52:M52"/>
    <mergeCell ref="K1:M2"/>
    <mergeCell ref="A5:A6"/>
    <mergeCell ref="A7:A8"/>
    <mergeCell ref="A9:A10"/>
    <mergeCell ref="A11:A12"/>
    <mergeCell ref="B31:M31"/>
    <mergeCell ref="H44:J45"/>
    <mergeCell ref="K44:M45"/>
    <mergeCell ref="A56:M56"/>
    <mergeCell ref="A60:M60"/>
    <mergeCell ref="B42:M42"/>
    <mergeCell ref="A66:M66"/>
    <mergeCell ref="B57:M57"/>
    <mergeCell ref="B61:M61"/>
    <mergeCell ref="C44:C46"/>
    <mergeCell ref="B44:B46"/>
    <mergeCell ref="A68:M69"/>
    <mergeCell ref="A30:K30"/>
    <mergeCell ref="A29:K29"/>
    <mergeCell ref="A39:K39"/>
    <mergeCell ref="A67:M67"/>
    <mergeCell ref="D44:D46"/>
    <mergeCell ref="A38:B38"/>
    <mergeCell ref="A40:K41"/>
    <mergeCell ref="A35:B35"/>
    <mergeCell ref="A37:B37"/>
  </mergeCells>
  <printOptions/>
  <pageMargins left="0" right="0" top="0.5118110236220472" bottom="0.31496062992125984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="60" zoomScalePageLayoutView="0" workbookViewId="0" topLeftCell="A82">
      <selection activeCell="I90" sqref="I90"/>
    </sheetView>
  </sheetViews>
  <sheetFormatPr defaultColWidth="9.140625" defaultRowHeight="15"/>
  <cols>
    <col min="1" max="1" width="4.421875" style="21" customWidth="1"/>
    <col min="2" max="2" width="21.00390625" style="21" customWidth="1"/>
    <col min="3" max="3" width="17.8515625" style="21" customWidth="1"/>
    <col min="4" max="4" width="16.0039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172" t="s">
        <v>86</v>
      </c>
      <c r="K1" s="172"/>
      <c r="L1" s="172"/>
      <c r="M1" s="172"/>
    </row>
    <row r="2" spans="10:13" ht="15.75">
      <c r="J2" s="172"/>
      <c r="K2" s="172"/>
      <c r="L2" s="172"/>
      <c r="M2" s="172"/>
    </row>
    <row r="3" spans="10:13" ht="15.75">
      <c r="J3" s="172"/>
      <c r="K3" s="172"/>
      <c r="L3" s="172"/>
      <c r="M3" s="172"/>
    </row>
    <row r="4" spans="10:13" ht="15.75">
      <c r="J4" s="172"/>
      <c r="K4" s="172"/>
      <c r="L4" s="172"/>
      <c r="M4" s="172"/>
    </row>
    <row r="5" spans="1:13" ht="15.75">
      <c r="A5" s="171" t="s">
        <v>43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.75">
      <c r="A6" s="171" t="s">
        <v>144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ht="15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.75">
      <c r="A8" s="165" t="s">
        <v>6</v>
      </c>
      <c r="B8" s="241">
        <v>700000</v>
      </c>
      <c r="C8" s="241"/>
      <c r="E8" s="244" t="s">
        <v>99</v>
      </c>
      <c r="F8" s="244"/>
      <c r="G8" s="244"/>
      <c r="H8" s="244"/>
      <c r="I8" s="244"/>
      <c r="J8" s="244"/>
      <c r="K8" s="244"/>
      <c r="L8" s="244"/>
      <c r="M8" s="244"/>
    </row>
    <row r="9" spans="1:13" ht="23.25" customHeight="1">
      <c r="A9" s="165"/>
      <c r="B9" s="242" t="s">
        <v>93</v>
      </c>
      <c r="C9" s="242"/>
      <c r="D9" s="50"/>
      <c r="E9" s="167" t="s">
        <v>41</v>
      </c>
      <c r="F9" s="167"/>
      <c r="G9" s="167"/>
      <c r="H9" s="167"/>
      <c r="I9" s="167"/>
      <c r="J9" s="167"/>
      <c r="K9" s="167"/>
      <c r="L9" s="167"/>
      <c r="M9" s="167"/>
    </row>
    <row r="10" spans="1:13" ht="35.25" customHeight="1">
      <c r="A10" s="105"/>
      <c r="B10" s="111"/>
      <c r="C10" s="111"/>
      <c r="D10" s="50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15.75">
      <c r="A11" s="165" t="s">
        <v>8</v>
      </c>
      <c r="B11" s="241">
        <v>710000</v>
      </c>
      <c r="C11" s="241"/>
      <c r="E11" s="244" t="s">
        <v>99</v>
      </c>
      <c r="F11" s="244"/>
      <c r="G11" s="244"/>
      <c r="H11" s="244"/>
      <c r="I11" s="244"/>
      <c r="J11" s="244"/>
      <c r="K11" s="244"/>
      <c r="L11" s="244"/>
      <c r="M11" s="244"/>
    </row>
    <row r="12" spans="1:13" ht="27.75" customHeight="1">
      <c r="A12" s="165"/>
      <c r="B12" s="242" t="s">
        <v>93</v>
      </c>
      <c r="C12" s="242"/>
      <c r="D12" s="50"/>
      <c r="E12" s="220" t="s">
        <v>40</v>
      </c>
      <c r="F12" s="220"/>
      <c r="G12" s="220"/>
      <c r="H12" s="220"/>
      <c r="I12" s="220"/>
      <c r="J12" s="220"/>
      <c r="K12" s="220"/>
      <c r="L12" s="220"/>
      <c r="M12" s="220"/>
    </row>
    <row r="13" spans="1:13" ht="15" customHeight="1">
      <c r="A13" s="105"/>
      <c r="B13" s="106"/>
      <c r="C13" s="49"/>
      <c r="D13" s="50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5.75">
      <c r="A14" s="165" t="s">
        <v>9</v>
      </c>
      <c r="B14" s="84" t="s">
        <v>105</v>
      </c>
      <c r="C14" s="84" t="s">
        <v>106</v>
      </c>
      <c r="D14" s="114"/>
      <c r="E14" s="249" t="s">
        <v>107</v>
      </c>
      <c r="F14" s="249"/>
      <c r="G14" s="249"/>
      <c r="H14" s="249"/>
      <c r="I14" s="249"/>
      <c r="J14" s="249"/>
      <c r="K14" s="249"/>
      <c r="L14" s="249"/>
      <c r="M14" s="249"/>
    </row>
    <row r="15" spans="1:13" ht="45.75" customHeight="1">
      <c r="A15" s="165"/>
      <c r="B15" s="112" t="s">
        <v>93</v>
      </c>
      <c r="C15" s="113" t="s">
        <v>95</v>
      </c>
      <c r="D15" s="50"/>
      <c r="E15" s="167" t="s">
        <v>42</v>
      </c>
      <c r="F15" s="167"/>
      <c r="G15" s="167"/>
      <c r="H15" s="167"/>
      <c r="I15" s="167"/>
      <c r="J15" s="167"/>
      <c r="K15" s="167"/>
      <c r="L15" s="167"/>
      <c r="M15" s="167"/>
    </row>
    <row r="16" spans="1:13" ht="19.5" customHeight="1">
      <c r="A16" s="214" t="s">
        <v>74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ht="31.5">
      <c r="A17" s="15" t="s">
        <v>59</v>
      </c>
      <c r="B17" s="160" t="s">
        <v>63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5.75">
      <c r="A18" s="15"/>
      <c r="B18" s="224" t="s">
        <v>131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5.75">
      <c r="A19" s="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5.75">
      <c r="A20" s="22" t="s">
        <v>75</v>
      </c>
      <c r="B20" s="114"/>
      <c r="C20" s="114"/>
      <c r="D20" s="114" t="s">
        <v>132</v>
      </c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5.75">
      <c r="A21" s="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ht="15.75">
      <c r="A22" s="22" t="s">
        <v>76</v>
      </c>
    </row>
    <row r="23" spans="1:13" ht="32.25" customHeight="1">
      <c r="A23" s="15" t="s">
        <v>59</v>
      </c>
      <c r="B23" s="160" t="s">
        <v>18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ht="15.75">
      <c r="A24" s="15"/>
      <c r="B24" s="224" t="s">
        <v>133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ht="15.75">
      <c r="A25" s="3"/>
    </row>
    <row r="26" ht="15.75">
      <c r="A26" s="22" t="s">
        <v>77</v>
      </c>
    </row>
    <row r="27" spans="1:13" ht="15.75">
      <c r="A27" s="3"/>
      <c r="M27" s="108" t="s">
        <v>66</v>
      </c>
    </row>
    <row r="28" spans="1:26" ht="30" customHeight="1">
      <c r="A28" s="160" t="s">
        <v>59</v>
      </c>
      <c r="B28" s="160" t="s">
        <v>78</v>
      </c>
      <c r="C28" s="160"/>
      <c r="D28" s="160"/>
      <c r="E28" s="160" t="s">
        <v>45</v>
      </c>
      <c r="F28" s="160"/>
      <c r="G28" s="160"/>
      <c r="H28" s="160" t="s">
        <v>79</v>
      </c>
      <c r="I28" s="160"/>
      <c r="J28" s="160"/>
      <c r="K28" s="160" t="s">
        <v>47</v>
      </c>
      <c r="L28" s="160"/>
      <c r="M28" s="160"/>
      <c r="R28" s="248"/>
      <c r="S28" s="248"/>
      <c r="T28" s="248"/>
      <c r="U28" s="248"/>
      <c r="V28" s="248"/>
      <c r="W28" s="248"/>
      <c r="X28" s="248"/>
      <c r="Y28" s="248"/>
      <c r="Z28" s="248"/>
    </row>
    <row r="29" spans="1:26" ht="33" customHeight="1">
      <c r="A29" s="160"/>
      <c r="B29" s="160"/>
      <c r="C29" s="160"/>
      <c r="D29" s="160"/>
      <c r="E29" s="15" t="s">
        <v>48</v>
      </c>
      <c r="F29" s="15" t="s">
        <v>49</v>
      </c>
      <c r="G29" s="15" t="s">
        <v>50</v>
      </c>
      <c r="H29" s="15" t="s">
        <v>48</v>
      </c>
      <c r="I29" s="15" t="s">
        <v>49</v>
      </c>
      <c r="J29" s="15" t="s">
        <v>50</v>
      </c>
      <c r="K29" s="15" t="s">
        <v>48</v>
      </c>
      <c r="L29" s="15" t="s">
        <v>49</v>
      </c>
      <c r="M29" s="15" t="s">
        <v>50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>
      <c r="A30" s="15">
        <v>1</v>
      </c>
      <c r="B30" s="160">
        <v>2</v>
      </c>
      <c r="C30" s="160"/>
      <c r="D30" s="160"/>
      <c r="E30" s="15">
        <v>3</v>
      </c>
      <c r="F30" s="15">
        <v>4</v>
      </c>
      <c r="G30" s="15">
        <v>5</v>
      </c>
      <c r="H30" s="15">
        <v>6</v>
      </c>
      <c r="I30" s="15">
        <v>7</v>
      </c>
      <c r="J30" s="15">
        <v>8</v>
      </c>
      <c r="K30" s="15">
        <v>9</v>
      </c>
      <c r="L30" s="15">
        <v>10</v>
      </c>
      <c r="M30" s="15">
        <v>11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41.25" customHeight="1">
      <c r="A31" s="15">
        <v>1</v>
      </c>
      <c r="B31" s="245" t="s">
        <v>145</v>
      </c>
      <c r="C31" s="246"/>
      <c r="D31" s="247"/>
      <c r="E31" s="115">
        <v>604302</v>
      </c>
      <c r="F31" s="15"/>
      <c r="G31" s="52">
        <f>E31+F31</f>
        <v>604302</v>
      </c>
      <c r="H31" s="52">
        <v>583662</v>
      </c>
      <c r="I31" s="52"/>
      <c r="J31" s="52">
        <f>H31+I31</f>
        <v>583662</v>
      </c>
      <c r="K31" s="52">
        <f>H31-E31</f>
        <v>-20640</v>
      </c>
      <c r="L31" s="15">
        <f>I31-F31</f>
        <v>0</v>
      </c>
      <c r="M31" s="52">
        <f>K31+L31</f>
        <v>-20640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8" customHeight="1">
      <c r="A32" s="134">
        <v>2</v>
      </c>
      <c r="B32" s="224" t="s">
        <v>134</v>
      </c>
      <c r="C32" s="224"/>
      <c r="D32" s="224"/>
      <c r="E32" s="134"/>
      <c r="F32" s="115">
        <v>695000</v>
      </c>
      <c r="G32" s="52">
        <f>E32+F32</f>
        <v>695000</v>
      </c>
      <c r="H32" s="52"/>
      <c r="I32" s="52">
        <v>695000</v>
      </c>
      <c r="J32" s="52">
        <f>H32+I32</f>
        <v>695000</v>
      </c>
      <c r="K32" s="52">
        <f>H32-E32</f>
        <v>0</v>
      </c>
      <c r="L32" s="52">
        <f>I32-F32</f>
        <v>0</v>
      </c>
      <c r="M32" s="52">
        <f>K32+L32</f>
        <v>0</v>
      </c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5.75">
      <c r="A33" s="134"/>
      <c r="B33" s="160" t="s">
        <v>25</v>
      </c>
      <c r="C33" s="160"/>
      <c r="D33" s="160"/>
      <c r="E33" s="52">
        <f>E31+E32</f>
        <v>604302</v>
      </c>
      <c r="F33" s="52">
        <f aca="true" t="shared" si="0" ref="F33:M33">F31+F32</f>
        <v>695000</v>
      </c>
      <c r="G33" s="52">
        <f t="shared" si="0"/>
        <v>1299302</v>
      </c>
      <c r="H33" s="52">
        <f t="shared" si="0"/>
        <v>583662</v>
      </c>
      <c r="I33" s="52">
        <f t="shared" si="0"/>
        <v>695000</v>
      </c>
      <c r="J33" s="52">
        <f t="shared" si="0"/>
        <v>1278662</v>
      </c>
      <c r="K33" s="52">
        <f t="shared" si="0"/>
        <v>-20640</v>
      </c>
      <c r="L33" s="52">
        <f t="shared" si="0"/>
        <v>0</v>
      </c>
      <c r="M33" s="52">
        <f t="shared" si="0"/>
        <v>-20640</v>
      </c>
      <c r="R33" s="23"/>
      <c r="S33" s="23"/>
      <c r="T33" s="23"/>
      <c r="U33" s="23"/>
      <c r="V33" s="23"/>
      <c r="W33" s="23"/>
      <c r="X33" s="23"/>
      <c r="Y33" s="23"/>
      <c r="Z33" s="23"/>
    </row>
    <row r="34" spans="1:13" ht="32.25" customHeight="1">
      <c r="A34" s="240" t="s">
        <v>80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1:13" s="137" customFormat="1" ht="15.75">
      <c r="A35" s="243" t="s">
        <v>187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</row>
    <row r="36" spans="1:13" ht="12.75" customHeight="1">
      <c r="A36" s="169" t="s">
        <v>81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ht="15.75">
      <c r="A37" s="3"/>
      <c r="M37" s="13" t="s">
        <v>66</v>
      </c>
    </row>
    <row r="38" spans="1:13" ht="31.5" customHeight="1">
      <c r="A38" s="160" t="s">
        <v>17</v>
      </c>
      <c r="B38" s="160" t="s">
        <v>82</v>
      </c>
      <c r="C38" s="160"/>
      <c r="D38" s="160"/>
      <c r="E38" s="160" t="s">
        <v>45</v>
      </c>
      <c r="F38" s="160"/>
      <c r="G38" s="160"/>
      <c r="H38" s="160" t="s">
        <v>79</v>
      </c>
      <c r="I38" s="160"/>
      <c r="J38" s="160"/>
      <c r="K38" s="160" t="s">
        <v>47</v>
      </c>
      <c r="L38" s="160"/>
      <c r="M38" s="160"/>
    </row>
    <row r="39" spans="1:13" ht="33.75" customHeight="1">
      <c r="A39" s="160"/>
      <c r="B39" s="160"/>
      <c r="C39" s="160"/>
      <c r="D39" s="160"/>
      <c r="E39" s="15" t="s">
        <v>48</v>
      </c>
      <c r="F39" s="15" t="s">
        <v>49</v>
      </c>
      <c r="G39" s="15" t="s">
        <v>50</v>
      </c>
      <c r="H39" s="15" t="s">
        <v>48</v>
      </c>
      <c r="I39" s="15" t="s">
        <v>49</v>
      </c>
      <c r="J39" s="15" t="s">
        <v>50</v>
      </c>
      <c r="K39" s="15" t="s">
        <v>48</v>
      </c>
      <c r="L39" s="15" t="s">
        <v>49</v>
      </c>
      <c r="M39" s="15" t="s">
        <v>50</v>
      </c>
    </row>
    <row r="40" spans="1:13" ht="15.75">
      <c r="A40" s="15">
        <v>1</v>
      </c>
      <c r="B40" s="160">
        <v>2</v>
      </c>
      <c r="C40" s="160"/>
      <c r="D40" s="160"/>
      <c r="E40" s="15">
        <v>3</v>
      </c>
      <c r="F40" s="15">
        <v>4</v>
      </c>
      <c r="G40" s="15">
        <v>5</v>
      </c>
      <c r="H40" s="15">
        <v>6</v>
      </c>
      <c r="I40" s="15">
        <v>7</v>
      </c>
      <c r="J40" s="15">
        <v>8</v>
      </c>
      <c r="K40" s="15">
        <v>9</v>
      </c>
      <c r="L40" s="15">
        <v>10</v>
      </c>
      <c r="M40" s="15">
        <v>11</v>
      </c>
    </row>
    <row r="41" spans="1:13" ht="96.75" customHeight="1">
      <c r="A41" s="15">
        <v>1</v>
      </c>
      <c r="B41" s="224" t="s">
        <v>146</v>
      </c>
      <c r="C41" s="224"/>
      <c r="D41" s="224"/>
      <c r="E41" s="116"/>
      <c r="F41" s="115">
        <v>695000</v>
      </c>
      <c r="G41" s="52">
        <f>E41+F41</f>
        <v>695000</v>
      </c>
      <c r="H41" s="136"/>
      <c r="I41" s="136">
        <v>695000</v>
      </c>
      <c r="J41" s="52">
        <f>H41+I41</f>
        <v>695000</v>
      </c>
      <c r="K41" s="52">
        <f>H41-E41</f>
        <v>0</v>
      </c>
      <c r="L41" s="52">
        <f>I41-F41</f>
        <v>0</v>
      </c>
      <c r="M41" s="52">
        <f>K41+L41</f>
        <v>0</v>
      </c>
    </row>
    <row r="42" ht="15.75">
      <c r="A42" s="3"/>
    </row>
    <row r="43" ht="15.75">
      <c r="A43" s="22" t="s">
        <v>83</v>
      </c>
    </row>
    <row r="44" spans="1:13" ht="53.25" customHeight="1">
      <c r="A44" s="160" t="s">
        <v>17</v>
      </c>
      <c r="B44" s="160" t="s">
        <v>54</v>
      </c>
      <c r="C44" s="160" t="s">
        <v>32</v>
      </c>
      <c r="D44" s="160" t="s">
        <v>33</v>
      </c>
      <c r="E44" s="160" t="s">
        <v>45</v>
      </c>
      <c r="F44" s="160"/>
      <c r="G44" s="160"/>
      <c r="H44" s="160" t="s">
        <v>84</v>
      </c>
      <c r="I44" s="160"/>
      <c r="J44" s="160"/>
      <c r="K44" s="160" t="s">
        <v>47</v>
      </c>
      <c r="L44" s="160"/>
      <c r="M44" s="160"/>
    </row>
    <row r="45" spans="1:13" ht="30.75" customHeight="1">
      <c r="A45" s="160"/>
      <c r="B45" s="160"/>
      <c r="C45" s="160"/>
      <c r="D45" s="160"/>
      <c r="E45" s="15" t="s">
        <v>48</v>
      </c>
      <c r="F45" s="15" t="s">
        <v>49</v>
      </c>
      <c r="G45" s="15" t="s">
        <v>50</v>
      </c>
      <c r="H45" s="135" t="s">
        <v>48</v>
      </c>
      <c r="I45" s="15" t="s">
        <v>49</v>
      </c>
      <c r="J45" s="15" t="s">
        <v>50</v>
      </c>
      <c r="K45" s="15" t="s">
        <v>48</v>
      </c>
      <c r="L45" s="15" t="s">
        <v>49</v>
      </c>
      <c r="M45" s="15" t="s">
        <v>50</v>
      </c>
    </row>
    <row r="46" spans="1:13" ht="15.75">
      <c r="A46" s="15">
        <v>1</v>
      </c>
      <c r="B46" s="15">
        <v>2</v>
      </c>
      <c r="C46" s="15">
        <v>3</v>
      </c>
      <c r="D46" s="15">
        <v>4</v>
      </c>
      <c r="E46" s="15">
        <v>5</v>
      </c>
      <c r="F46" s="15">
        <v>6</v>
      </c>
      <c r="G46" s="15">
        <v>7</v>
      </c>
      <c r="H46" s="135">
        <v>8</v>
      </c>
      <c r="I46" s="15">
        <v>9</v>
      </c>
      <c r="J46" s="15">
        <v>10</v>
      </c>
      <c r="K46" s="15">
        <v>11</v>
      </c>
      <c r="L46" s="15">
        <v>12</v>
      </c>
      <c r="M46" s="15">
        <v>13</v>
      </c>
    </row>
    <row r="47" spans="1:13" ht="15.75">
      <c r="A47" s="104">
        <v>1</v>
      </c>
      <c r="B47" s="234" t="s">
        <v>145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6"/>
    </row>
    <row r="48" spans="1:13" ht="15.75">
      <c r="A48" s="15">
        <v>1</v>
      </c>
      <c r="B48" s="119" t="s">
        <v>162</v>
      </c>
      <c r="C48" s="15"/>
      <c r="D48" s="15"/>
      <c r="E48" s="15"/>
      <c r="F48" s="15"/>
      <c r="G48" s="15"/>
      <c r="H48" s="135"/>
      <c r="I48" s="15"/>
      <c r="J48" s="15"/>
      <c r="K48" s="15"/>
      <c r="L48" s="15"/>
      <c r="M48" s="15"/>
    </row>
    <row r="49" spans="1:13" ht="63">
      <c r="A49" s="104"/>
      <c r="B49" s="142" t="s">
        <v>147</v>
      </c>
      <c r="C49" s="143" t="s">
        <v>154</v>
      </c>
      <c r="D49" s="144" t="s">
        <v>137</v>
      </c>
      <c r="E49" s="156">
        <v>604302</v>
      </c>
      <c r="F49" s="140"/>
      <c r="G49" s="139">
        <f aca="true" t="shared" si="1" ref="G49:G55">E49+F49</f>
        <v>604302</v>
      </c>
      <c r="H49" s="156">
        <v>583662</v>
      </c>
      <c r="I49" s="140"/>
      <c r="J49" s="139">
        <f>H49+I49</f>
        <v>583662</v>
      </c>
      <c r="K49" s="140">
        <f aca="true" t="shared" si="2" ref="K49:K55">H49-E49</f>
        <v>-20640</v>
      </c>
      <c r="L49" s="140"/>
      <c r="M49" s="140">
        <f aca="true" t="shared" si="3" ref="M49:M55">K49+L49</f>
        <v>-20640</v>
      </c>
    </row>
    <row r="50" spans="1:13" ht="47.25">
      <c r="A50" s="104"/>
      <c r="B50" s="142" t="s">
        <v>148</v>
      </c>
      <c r="C50" s="143" t="s">
        <v>154</v>
      </c>
      <c r="D50" s="143" t="s">
        <v>137</v>
      </c>
      <c r="E50" s="156">
        <v>276300</v>
      </c>
      <c r="F50" s="140"/>
      <c r="G50" s="74">
        <f t="shared" si="1"/>
        <v>276300</v>
      </c>
      <c r="H50" s="156">
        <v>255998</v>
      </c>
      <c r="I50" s="140"/>
      <c r="J50" s="139">
        <f aca="true" t="shared" si="4" ref="J50:J55">H50</f>
        <v>255998</v>
      </c>
      <c r="K50" s="140">
        <f t="shared" si="2"/>
        <v>-20302</v>
      </c>
      <c r="L50" s="140"/>
      <c r="M50" s="140">
        <f t="shared" si="3"/>
        <v>-20302</v>
      </c>
    </row>
    <row r="51" spans="1:13" ht="63">
      <c r="A51" s="140"/>
      <c r="B51" s="142" t="s">
        <v>149</v>
      </c>
      <c r="C51" s="143" t="s">
        <v>154</v>
      </c>
      <c r="D51" s="143" t="s">
        <v>137</v>
      </c>
      <c r="E51" s="156">
        <v>75106</v>
      </c>
      <c r="F51" s="140"/>
      <c r="G51" s="74">
        <f t="shared" si="1"/>
        <v>75106</v>
      </c>
      <c r="H51" s="156">
        <v>75097</v>
      </c>
      <c r="I51" s="140"/>
      <c r="J51" s="139">
        <f t="shared" si="4"/>
        <v>75097</v>
      </c>
      <c r="K51" s="140">
        <f t="shared" si="2"/>
        <v>-9</v>
      </c>
      <c r="L51" s="140"/>
      <c r="M51" s="140">
        <f t="shared" si="3"/>
        <v>-9</v>
      </c>
    </row>
    <row r="52" spans="1:13" ht="47.25">
      <c r="A52" s="140"/>
      <c r="B52" s="142" t="s">
        <v>150</v>
      </c>
      <c r="C52" s="143" t="s">
        <v>154</v>
      </c>
      <c r="D52" s="143" t="s">
        <v>137</v>
      </c>
      <c r="E52" s="156">
        <v>206300</v>
      </c>
      <c r="F52" s="140"/>
      <c r="G52" s="74">
        <f t="shared" si="1"/>
        <v>206300</v>
      </c>
      <c r="H52" s="156">
        <v>206227</v>
      </c>
      <c r="I52" s="140"/>
      <c r="J52" s="139">
        <f t="shared" si="4"/>
        <v>206227</v>
      </c>
      <c r="K52" s="140">
        <f t="shared" si="2"/>
        <v>-73</v>
      </c>
      <c r="L52" s="140"/>
      <c r="M52" s="140">
        <f t="shared" si="3"/>
        <v>-73</v>
      </c>
    </row>
    <row r="53" spans="1:13" ht="47.25">
      <c r="A53" s="140"/>
      <c r="B53" s="142" t="s">
        <v>151</v>
      </c>
      <c r="C53" s="143" t="s">
        <v>154</v>
      </c>
      <c r="D53" s="143" t="s">
        <v>137</v>
      </c>
      <c r="E53" s="156">
        <v>46596</v>
      </c>
      <c r="F53" s="140"/>
      <c r="G53" s="74">
        <f t="shared" si="1"/>
        <v>46596</v>
      </c>
      <c r="H53" s="156">
        <v>46340</v>
      </c>
      <c r="I53" s="140"/>
      <c r="J53" s="139">
        <f t="shared" si="4"/>
        <v>46340</v>
      </c>
      <c r="K53" s="140">
        <f t="shared" si="2"/>
        <v>-256</v>
      </c>
      <c r="L53" s="140"/>
      <c r="M53" s="140">
        <f t="shared" si="3"/>
        <v>-256</v>
      </c>
    </row>
    <row r="54" spans="1:13" ht="31.5">
      <c r="A54" s="15"/>
      <c r="B54" s="142" t="s">
        <v>152</v>
      </c>
      <c r="C54" s="143" t="s">
        <v>155</v>
      </c>
      <c r="D54" s="143" t="s">
        <v>170</v>
      </c>
      <c r="E54" s="157">
        <v>1297.15</v>
      </c>
      <c r="F54" s="140"/>
      <c r="G54" s="74">
        <f t="shared" si="1"/>
        <v>1297.15</v>
      </c>
      <c r="H54" s="157">
        <v>1297.15</v>
      </c>
      <c r="I54" s="140"/>
      <c r="J54" s="139">
        <f t="shared" si="4"/>
        <v>1297.15</v>
      </c>
      <c r="K54" s="140">
        <f t="shared" si="2"/>
        <v>0</v>
      </c>
      <c r="L54" s="140"/>
      <c r="M54" s="140">
        <f t="shared" si="3"/>
        <v>0</v>
      </c>
    </row>
    <row r="55" spans="1:13" ht="31.5">
      <c r="A55" s="15"/>
      <c r="B55" s="142" t="s">
        <v>153</v>
      </c>
      <c r="C55" s="143" t="s">
        <v>155</v>
      </c>
      <c r="D55" s="143" t="s">
        <v>170</v>
      </c>
      <c r="E55" s="158">
        <v>1042.2</v>
      </c>
      <c r="F55" s="140"/>
      <c r="G55" s="74">
        <f t="shared" si="1"/>
        <v>1042.2</v>
      </c>
      <c r="H55" s="158">
        <v>1042.2</v>
      </c>
      <c r="I55" s="140"/>
      <c r="J55" s="139">
        <f t="shared" si="4"/>
        <v>1042.2</v>
      </c>
      <c r="K55" s="140">
        <f t="shared" si="2"/>
        <v>0</v>
      </c>
      <c r="L55" s="140"/>
      <c r="M55" s="140">
        <f t="shared" si="3"/>
        <v>0</v>
      </c>
    </row>
    <row r="56" spans="1:13" ht="33.75" customHeight="1">
      <c r="A56" s="201" t="s">
        <v>157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</row>
    <row r="57" spans="1:13" ht="31.5">
      <c r="A57" s="15">
        <v>2</v>
      </c>
      <c r="B57" s="119" t="s">
        <v>163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47.25">
      <c r="A58" s="134"/>
      <c r="B58" s="142" t="s">
        <v>158</v>
      </c>
      <c r="C58" s="143" t="s">
        <v>164</v>
      </c>
      <c r="D58" s="143" t="s">
        <v>137</v>
      </c>
      <c r="E58" s="155">
        <v>100</v>
      </c>
      <c r="F58" s="140"/>
      <c r="G58" s="140">
        <f>E58+F58</f>
        <v>100</v>
      </c>
      <c r="H58" s="155">
        <v>99</v>
      </c>
      <c r="I58" s="140"/>
      <c r="J58" s="140">
        <f>H58</f>
        <v>99</v>
      </c>
      <c r="K58" s="140">
        <f>H58-E58</f>
        <v>-1</v>
      </c>
      <c r="L58" s="140"/>
      <c r="M58" s="140">
        <f>K58</f>
        <v>-1</v>
      </c>
    </row>
    <row r="59" spans="1:13" ht="63">
      <c r="A59" s="140"/>
      <c r="B59" s="142" t="s">
        <v>159</v>
      </c>
      <c r="C59" s="143" t="s">
        <v>165</v>
      </c>
      <c r="D59" s="143" t="s">
        <v>137</v>
      </c>
      <c r="E59" s="156">
        <v>2505</v>
      </c>
      <c r="F59" s="140"/>
      <c r="G59" s="140">
        <f>E59+F59</f>
        <v>2505</v>
      </c>
      <c r="H59" s="156">
        <v>2193</v>
      </c>
      <c r="I59" s="140"/>
      <c r="J59" s="140">
        <f>H59</f>
        <v>2193</v>
      </c>
      <c r="K59" s="140">
        <f>H59-E59</f>
        <v>-312</v>
      </c>
      <c r="L59" s="140"/>
      <c r="M59" s="140">
        <f>K59</f>
        <v>-312</v>
      </c>
    </row>
    <row r="60" spans="1:13" ht="47.25">
      <c r="A60" s="140"/>
      <c r="B60" s="142" t="s">
        <v>160</v>
      </c>
      <c r="C60" s="143" t="s">
        <v>166</v>
      </c>
      <c r="D60" s="143" t="s">
        <v>137</v>
      </c>
      <c r="E60" s="156">
        <v>59300</v>
      </c>
      <c r="F60" s="140"/>
      <c r="G60" s="140">
        <f>E60+F60</f>
        <v>59300</v>
      </c>
      <c r="H60" s="156">
        <v>56501</v>
      </c>
      <c r="I60" s="140"/>
      <c r="J60" s="140">
        <f>H60</f>
        <v>56501</v>
      </c>
      <c r="K60" s="140">
        <f>H60-E60</f>
        <v>-2799</v>
      </c>
      <c r="L60" s="140"/>
      <c r="M60" s="140">
        <f>K60</f>
        <v>-2799</v>
      </c>
    </row>
    <row r="61" spans="1:13" ht="47.25">
      <c r="A61" s="134"/>
      <c r="B61" s="142" t="s">
        <v>161</v>
      </c>
      <c r="C61" s="143" t="s">
        <v>165</v>
      </c>
      <c r="D61" s="143" t="s">
        <v>137</v>
      </c>
      <c r="E61" s="156">
        <v>4400</v>
      </c>
      <c r="F61" s="140"/>
      <c r="G61" s="140">
        <f>E61+F61</f>
        <v>4400</v>
      </c>
      <c r="H61" s="156">
        <v>2870</v>
      </c>
      <c r="I61" s="140"/>
      <c r="J61" s="140">
        <f>H61</f>
        <v>2870</v>
      </c>
      <c r="K61" s="140">
        <f>H61-E61</f>
        <v>-1530</v>
      </c>
      <c r="L61" s="140"/>
      <c r="M61" s="140">
        <f>K61</f>
        <v>-1530</v>
      </c>
    </row>
    <row r="62" spans="1:13" s="137" customFormat="1" ht="40.5" customHeight="1">
      <c r="A62" s="201" t="s">
        <v>167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9"/>
    </row>
    <row r="63" spans="1:13" ht="31.5">
      <c r="A63" s="134">
        <v>3</v>
      </c>
      <c r="B63" s="119" t="s">
        <v>168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47.25">
      <c r="A64" s="140"/>
      <c r="B64" s="142" t="s">
        <v>171</v>
      </c>
      <c r="C64" s="159" t="s">
        <v>164</v>
      </c>
      <c r="D64" s="143" t="s">
        <v>137</v>
      </c>
      <c r="E64" s="153">
        <v>0.1</v>
      </c>
      <c r="F64" s="140"/>
      <c r="G64" s="74">
        <f>E64</f>
        <v>0.1</v>
      </c>
      <c r="H64" s="153">
        <v>0.1</v>
      </c>
      <c r="I64" s="140"/>
      <c r="J64" s="139">
        <f>H64</f>
        <v>0.1</v>
      </c>
      <c r="K64" s="52">
        <f>H64-E64</f>
        <v>0</v>
      </c>
      <c r="L64" s="140"/>
      <c r="M64" s="52">
        <f>K64</f>
        <v>0</v>
      </c>
    </row>
    <row r="65" spans="1:13" ht="63">
      <c r="A65" s="140"/>
      <c r="B65" s="142" t="s">
        <v>172</v>
      </c>
      <c r="C65" s="159" t="s">
        <v>165</v>
      </c>
      <c r="D65" s="143" t="s">
        <v>137</v>
      </c>
      <c r="E65" s="154">
        <v>1.93</v>
      </c>
      <c r="F65" s="140"/>
      <c r="G65" s="74">
        <f>E65</f>
        <v>1.93</v>
      </c>
      <c r="H65" s="154">
        <v>1.69</v>
      </c>
      <c r="I65" s="140"/>
      <c r="J65" s="140">
        <f>H65</f>
        <v>1.69</v>
      </c>
      <c r="K65" s="52">
        <f>H65-E65</f>
        <v>-0.24</v>
      </c>
      <c r="L65" s="140"/>
      <c r="M65" s="52">
        <f>K65</f>
        <v>-0.24</v>
      </c>
    </row>
    <row r="66" spans="1:13" ht="47.25">
      <c r="A66" s="140"/>
      <c r="B66" s="142" t="s">
        <v>173</v>
      </c>
      <c r="C66" s="159" t="s">
        <v>166</v>
      </c>
      <c r="D66" s="143" t="s">
        <v>137</v>
      </c>
      <c r="E66" s="154">
        <v>45.72</v>
      </c>
      <c r="F66" s="140"/>
      <c r="G66" s="74">
        <f>E66</f>
        <v>45.72</v>
      </c>
      <c r="H66" s="154">
        <v>43.56</v>
      </c>
      <c r="I66" s="140"/>
      <c r="J66" s="140">
        <f>H66</f>
        <v>43.56</v>
      </c>
      <c r="K66" s="74">
        <f>H66-E66</f>
        <v>-2.1599999999999966</v>
      </c>
      <c r="L66" s="74"/>
      <c r="M66" s="74">
        <f>K66</f>
        <v>-2.1599999999999966</v>
      </c>
    </row>
    <row r="67" spans="1:13" ht="47.25">
      <c r="A67" s="15"/>
      <c r="B67" s="142" t="s">
        <v>174</v>
      </c>
      <c r="C67" s="159" t="s">
        <v>165</v>
      </c>
      <c r="D67" s="143" t="s">
        <v>137</v>
      </c>
      <c r="E67" s="154">
        <v>4.22</v>
      </c>
      <c r="F67" s="140"/>
      <c r="G67" s="74">
        <f>E67</f>
        <v>4.22</v>
      </c>
      <c r="H67" s="154">
        <v>2.75</v>
      </c>
      <c r="I67" s="140"/>
      <c r="J67" s="140">
        <f>H67</f>
        <v>2.75</v>
      </c>
      <c r="K67" s="74">
        <f>H67-E67</f>
        <v>-1.4699999999999998</v>
      </c>
      <c r="L67" s="74"/>
      <c r="M67" s="74">
        <f>K67</f>
        <v>-1.4699999999999998</v>
      </c>
    </row>
    <row r="68" spans="1:13" ht="34.5" customHeight="1">
      <c r="A68" s="201" t="s">
        <v>175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9"/>
    </row>
    <row r="69" spans="1:13" ht="15.75" customHeight="1">
      <c r="A69" s="15">
        <v>4</v>
      </c>
      <c r="B69" s="119" t="s">
        <v>169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63.75" customHeight="1">
      <c r="A70" s="120"/>
      <c r="B70" s="117" t="s">
        <v>176</v>
      </c>
      <c r="C70" s="118" t="s">
        <v>104</v>
      </c>
      <c r="D70" s="143" t="s">
        <v>137</v>
      </c>
      <c r="E70" s="152">
        <v>9</v>
      </c>
      <c r="F70" s="104"/>
      <c r="G70" s="74">
        <f>E70</f>
        <v>9</v>
      </c>
      <c r="H70" s="147">
        <v>3</v>
      </c>
      <c r="I70" s="104"/>
      <c r="J70" s="104">
        <f>H70</f>
        <v>3</v>
      </c>
      <c r="K70" s="74">
        <f>H70-E70</f>
        <v>-6</v>
      </c>
      <c r="L70" s="104"/>
      <c r="M70" s="74">
        <f>K70</f>
        <v>-6</v>
      </c>
    </row>
    <row r="71" spans="1:13" ht="39.75" customHeight="1">
      <c r="A71" s="225" t="s">
        <v>177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</row>
    <row r="72" spans="1:13" ht="14.25" customHeight="1">
      <c r="A72" s="120">
        <v>2</v>
      </c>
      <c r="B72" s="226" t="s">
        <v>178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8"/>
    </row>
    <row r="73" spans="1:13" ht="20.25" customHeight="1">
      <c r="A73" s="121">
        <v>1</v>
      </c>
      <c r="B73" s="131" t="s">
        <v>162</v>
      </c>
      <c r="C73" s="122"/>
      <c r="D73" s="122"/>
      <c r="E73" s="122"/>
      <c r="F73" s="122"/>
      <c r="G73" s="123"/>
      <c r="H73" s="104"/>
      <c r="I73" s="104"/>
      <c r="J73" s="104"/>
      <c r="K73" s="104"/>
      <c r="L73" s="104"/>
      <c r="M73" s="104"/>
    </row>
    <row r="74" spans="1:13" ht="45">
      <c r="A74" s="121"/>
      <c r="B74" s="124" t="s">
        <v>180</v>
      </c>
      <c r="C74" s="125" t="s">
        <v>135</v>
      </c>
      <c r="D74" s="125" t="s">
        <v>137</v>
      </c>
      <c r="E74" s="126"/>
      <c r="F74" s="151">
        <v>695000</v>
      </c>
      <c r="G74" s="127">
        <f>E74+F74</f>
        <v>695000</v>
      </c>
      <c r="H74" s="104"/>
      <c r="I74" s="56">
        <v>695000</v>
      </c>
      <c r="J74" s="52">
        <f>I74</f>
        <v>695000</v>
      </c>
      <c r="K74" s="104"/>
      <c r="L74" s="74">
        <f>I74-F74</f>
        <v>0</v>
      </c>
      <c r="M74" s="74">
        <f>L74</f>
        <v>0</v>
      </c>
    </row>
    <row r="75" spans="1:13" ht="15.75">
      <c r="A75" s="225" t="s">
        <v>179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</row>
    <row r="76" spans="1:13" ht="23.25" customHeight="1">
      <c r="A76" s="121">
        <v>2</v>
      </c>
      <c r="B76" s="132" t="s">
        <v>163</v>
      </c>
      <c r="C76" s="125"/>
      <c r="D76" s="126"/>
      <c r="E76" s="126"/>
      <c r="F76" s="128"/>
      <c r="G76" s="125"/>
      <c r="H76" s="104"/>
      <c r="I76" s="104"/>
      <c r="J76" s="104"/>
      <c r="K76" s="104"/>
      <c r="L76" s="104"/>
      <c r="M76" s="104"/>
    </row>
    <row r="77" spans="1:13" ht="45">
      <c r="A77" s="121"/>
      <c r="B77" s="126" t="s">
        <v>181</v>
      </c>
      <c r="C77" s="125" t="s">
        <v>100</v>
      </c>
      <c r="D77" s="125" t="s">
        <v>137</v>
      </c>
      <c r="E77" s="126"/>
      <c r="F77" s="125">
        <v>4</v>
      </c>
      <c r="G77" s="125">
        <f>F77</f>
        <v>4</v>
      </c>
      <c r="H77" s="134"/>
      <c r="I77" s="147">
        <v>6</v>
      </c>
      <c r="J77" s="134">
        <f>I77</f>
        <v>6</v>
      </c>
      <c r="K77" s="134"/>
      <c r="L77" s="134">
        <f>I77-F77</f>
        <v>2</v>
      </c>
      <c r="M77" s="134">
        <f>L77</f>
        <v>2</v>
      </c>
    </row>
    <row r="78" spans="1:13" ht="39" customHeight="1">
      <c r="A78" s="231" t="s">
        <v>182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3"/>
    </row>
    <row r="79" spans="1:13" ht="19.5" customHeight="1">
      <c r="A79" s="130">
        <v>3</v>
      </c>
      <c r="B79" s="138" t="s">
        <v>168</v>
      </c>
      <c r="C79" s="125"/>
      <c r="D79" s="126"/>
      <c r="E79" s="126"/>
      <c r="F79" s="125"/>
      <c r="G79" s="125"/>
      <c r="H79" s="134"/>
      <c r="I79" s="134"/>
      <c r="J79" s="134"/>
      <c r="K79" s="134"/>
      <c r="L79" s="134"/>
      <c r="M79" s="134"/>
    </row>
    <row r="80" spans="1:13" ht="105" customHeight="1">
      <c r="A80" s="121"/>
      <c r="B80" s="124" t="s">
        <v>183</v>
      </c>
      <c r="C80" s="125" t="s">
        <v>136</v>
      </c>
      <c r="D80" s="125" t="s">
        <v>137</v>
      </c>
      <c r="E80" s="126"/>
      <c r="F80" s="150">
        <f>F74/F77</f>
        <v>173750</v>
      </c>
      <c r="G80" s="115">
        <f>F80</f>
        <v>173750</v>
      </c>
      <c r="H80" s="104"/>
      <c r="I80" s="56">
        <v>115833</v>
      </c>
      <c r="J80" s="52">
        <f>I80</f>
        <v>115833</v>
      </c>
      <c r="K80" s="104"/>
      <c r="L80" s="52">
        <f>I80-F80</f>
        <v>-57917</v>
      </c>
      <c r="M80" s="52">
        <f>L80</f>
        <v>-57917</v>
      </c>
    </row>
    <row r="81" spans="1:13" ht="35.25" customHeight="1">
      <c r="A81" s="225" t="s">
        <v>186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</row>
    <row r="82" spans="1:13" ht="20.25" customHeight="1">
      <c r="A82" s="129">
        <v>4</v>
      </c>
      <c r="B82" s="132" t="s">
        <v>185</v>
      </c>
      <c r="C82" s="125"/>
      <c r="D82" s="126"/>
      <c r="E82" s="126"/>
      <c r="F82" s="128"/>
      <c r="G82" s="125"/>
      <c r="H82" s="104"/>
      <c r="I82" s="104"/>
      <c r="J82" s="104"/>
      <c r="K82" s="104"/>
      <c r="L82" s="104"/>
      <c r="M82" s="104"/>
    </row>
    <row r="83" spans="1:13" ht="84" customHeight="1">
      <c r="A83" s="121"/>
      <c r="B83" s="145" t="s">
        <v>184</v>
      </c>
      <c r="C83" s="125" t="s">
        <v>104</v>
      </c>
      <c r="D83" s="125" t="s">
        <v>137</v>
      </c>
      <c r="E83" s="125"/>
      <c r="F83" s="133">
        <v>100</v>
      </c>
      <c r="G83" s="133">
        <v>100</v>
      </c>
      <c r="H83" s="140"/>
      <c r="I83" s="147">
        <v>100</v>
      </c>
      <c r="J83" s="140">
        <v>100</v>
      </c>
      <c r="K83" s="140"/>
      <c r="L83" s="140">
        <f>I83-F83</f>
        <v>0</v>
      </c>
      <c r="M83" s="140">
        <f>L83</f>
        <v>0</v>
      </c>
    </row>
    <row r="84" spans="1:13" ht="15.75">
      <c r="A84" s="230" t="s">
        <v>156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</row>
    <row r="85" spans="1:13" ht="15.7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5.75">
      <c r="A86" s="229" t="s">
        <v>57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</row>
    <row r="87" spans="1:13" ht="108" customHeight="1">
      <c r="A87" s="222" t="s">
        <v>188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</row>
    <row r="88" spans="1:13" ht="15.75">
      <c r="A88" s="148" t="s">
        <v>142</v>
      </c>
      <c r="B88" s="149"/>
      <c r="C88" s="149"/>
      <c r="D88" s="149"/>
      <c r="E88" s="149"/>
      <c r="F88" s="146"/>
      <c r="G88" s="146"/>
      <c r="H88" s="146"/>
      <c r="I88" s="146"/>
      <c r="J88" s="146"/>
      <c r="K88" s="146"/>
      <c r="L88" s="146"/>
      <c r="M88" s="146"/>
    </row>
    <row r="89" spans="1:8" ht="15.75" customHeight="1">
      <c r="A89" s="237" t="s">
        <v>143</v>
      </c>
      <c r="B89" s="237"/>
      <c r="C89" s="237"/>
      <c r="D89" s="237"/>
      <c r="E89" s="237"/>
      <c r="F89" s="237"/>
      <c r="G89" s="237"/>
      <c r="H89" s="237"/>
    </row>
    <row r="90" spans="1:4" ht="19.5" customHeight="1">
      <c r="A90" s="24" t="s">
        <v>85</v>
      </c>
      <c r="B90" s="24"/>
      <c r="C90" s="24"/>
      <c r="D90" s="24"/>
    </row>
    <row r="91" spans="1:5" ht="15.75">
      <c r="A91" s="223" t="s">
        <v>138</v>
      </c>
      <c r="B91" s="223"/>
      <c r="C91" s="223"/>
      <c r="D91" s="223"/>
      <c r="E91" s="223"/>
    </row>
    <row r="92" spans="1:5" ht="15.75">
      <c r="A92" s="223"/>
      <c r="B92" s="223"/>
      <c r="C92" s="223"/>
      <c r="D92" s="223"/>
      <c r="E92" s="223"/>
    </row>
    <row r="93" spans="1:13" ht="15.75">
      <c r="A93" s="223"/>
      <c r="B93" s="223"/>
      <c r="C93" s="223"/>
      <c r="D93" s="223"/>
      <c r="E93" s="223"/>
      <c r="G93" s="221"/>
      <c r="H93" s="221"/>
      <c r="J93" s="221" t="s">
        <v>140</v>
      </c>
      <c r="K93" s="221"/>
      <c r="L93" s="221"/>
      <c r="M93" s="221"/>
    </row>
    <row r="94" spans="1:13" ht="15.75" customHeight="1">
      <c r="A94" s="25"/>
      <c r="B94" s="25"/>
      <c r="C94" s="25"/>
      <c r="D94" s="25"/>
      <c r="E94" s="25"/>
      <c r="G94" s="219" t="s">
        <v>38</v>
      </c>
      <c r="H94" s="219"/>
      <c r="J94" s="220"/>
      <c r="K94" s="220"/>
      <c r="L94" s="220"/>
      <c r="M94" s="220"/>
    </row>
    <row r="95" spans="1:13" ht="43.5" customHeight="1">
      <c r="A95" s="161" t="s">
        <v>139</v>
      </c>
      <c r="B95" s="161"/>
      <c r="C95" s="161"/>
      <c r="D95" s="161"/>
      <c r="E95" s="161"/>
      <c r="G95" s="221"/>
      <c r="H95" s="221"/>
      <c r="J95" s="221" t="s">
        <v>141</v>
      </c>
      <c r="K95" s="221"/>
      <c r="L95" s="221"/>
      <c r="M95" s="221"/>
    </row>
    <row r="96" spans="1:13" ht="15.75" customHeight="1">
      <c r="A96" s="161"/>
      <c r="B96" s="161"/>
      <c r="C96" s="161"/>
      <c r="D96" s="161"/>
      <c r="E96" s="161"/>
      <c r="G96" s="219" t="s">
        <v>38</v>
      </c>
      <c r="H96" s="219"/>
      <c r="J96" s="220"/>
      <c r="K96" s="220"/>
      <c r="L96" s="220"/>
      <c r="M96" s="220"/>
    </row>
  </sheetData>
  <sheetProtection/>
  <mergeCells count="73">
    <mergeCell ref="U28:W28"/>
    <mergeCell ref="X28:Z28"/>
    <mergeCell ref="E14:M14"/>
    <mergeCell ref="E15:M15"/>
    <mergeCell ref="B17:M17"/>
    <mergeCell ref="B18:M18"/>
    <mergeCell ref="B23:M23"/>
    <mergeCell ref="B24:M24"/>
    <mergeCell ref="A16:M16"/>
    <mergeCell ref="A28:A29"/>
    <mergeCell ref="J1:M4"/>
    <mergeCell ref="A14:A15"/>
    <mergeCell ref="R28:T28"/>
    <mergeCell ref="A6:M6"/>
    <mergeCell ref="E28:G28"/>
    <mergeCell ref="B30:D30"/>
    <mergeCell ref="B11:C11"/>
    <mergeCell ref="B12:C12"/>
    <mergeCell ref="H28:J28"/>
    <mergeCell ref="A5:M5"/>
    <mergeCell ref="A8:A9"/>
    <mergeCell ref="A11:A12"/>
    <mergeCell ref="B8:C8"/>
    <mergeCell ref="B9:C9"/>
    <mergeCell ref="A35:M35"/>
    <mergeCell ref="E8:M8"/>
    <mergeCell ref="E9:M9"/>
    <mergeCell ref="B31:D31"/>
    <mergeCell ref="K28:M28"/>
    <mergeCell ref="E11:M11"/>
    <mergeCell ref="E12:M12"/>
    <mergeCell ref="A95:E96"/>
    <mergeCell ref="B28:D29"/>
    <mergeCell ref="G95:H95"/>
    <mergeCell ref="E44:G44"/>
    <mergeCell ref="G94:H94"/>
    <mergeCell ref="A68:M68"/>
    <mergeCell ref="A34:M34"/>
    <mergeCell ref="B33:D33"/>
    <mergeCell ref="A38:A39"/>
    <mergeCell ref="A36:M36"/>
    <mergeCell ref="A81:M81"/>
    <mergeCell ref="K44:M44"/>
    <mergeCell ref="A56:M56"/>
    <mergeCell ref="A62:M62"/>
    <mergeCell ref="K38:M38"/>
    <mergeCell ref="H38:J38"/>
    <mergeCell ref="E38:G38"/>
    <mergeCell ref="A78:M78"/>
    <mergeCell ref="B38:D39"/>
    <mergeCell ref="C44:C45"/>
    <mergeCell ref="D44:D45"/>
    <mergeCell ref="B47:M47"/>
    <mergeCell ref="B41:D41"/>
    <mergeCell ref="B32:D32"/>
    <mergeCell ref="A71:M71"/>
    <mergeCell ref="B72:M72"/>
    <mergeCell ref="A75:M75"/>
    <mergeCell ref="A86:M86"/>
    <mergeCell ref="B40:D40"/>
    <mergeCell ref="A44:A45"/>
    <mergeCell ref="B44:B45"/>
    <mergeCell ref="H44:J44"/>
    <mergeCell ref="A84:M84"/>
    <mergeCell ref="G96:H96"/>
    <mergeCell ref="J94:M94"/>
    <mergeCell ref="J93:M93"/>
    <mergeCell ref="J95:M95"/>
    <mergeCell ref="J96:M96"/>
    <mergeCell ref="A87:M87"/>
    <mergeCell ref="A91:E93"/>
    <mergeCell ref="G93:H93"/>
    <mergeCell ref="A89:H89"/>
  </mergeCells>
  <printOptions/>
  <pageMargins left="0.16" right="0.16" top="0.35" bottom="0.3" header="0.31496062992125984" footer="0.31496062992125984"/>
  <pageSetup horizontalDpi="600" verticalDpi="600" orientation="landscape" paperSize="9" scale="7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2022-02-15T08:53:01Z</cp:lastPrinted>
  <dcterms:created xsi:type="dcterms:W3CDTF">2018-12-28T08:43:53Z</dcterms:created>
  <dcterms:modified xsi:type="dcterms:W3CDTF">2022-02-15T08:53:22Z</dcterms:modified>
  <cp:category/>
  <cp:version/>
  <cp:contentType/>
  <cp:contentStatus/>
</cp:coreProperties>
</file>