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025" firstSheet="1" activeTab="1"/>
  </bookViews>
  <sheets>
    <sheet name="паспорт до 01.01.2020" sheetId="1" r:id="rId1"/>
    <sheet name="паспорт  на2023" sheetId="2" r:id="rId2"/>
    <sheet name="порівн" sheetId="3" r:id="rId3"/>
    <sheet name="звіт за 2022" sheetId="4" r:id="rId4"/>
  </sheets>
  <definedNames>
    <definedName name="_xlnm.Print_Area" localSheetId="3">'звіт за 2022'!$A$1:$M$73</definedName>
  </definedNames>
  <calcPr fullCalcOnLoad="1"/>
</workbook>
</file>

<file path=xl/sharedStrings.xml><?xml version="1.0" encoding="utf-8"?>
<sst xmlns="http://schemas.openxmlformats.org/spreadsheetml/2006/main" count="336" uniqueCount="148">
  <si>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</si>
  <si>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</si>
  <si>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</si>
  <si>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</si>
  <si>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</si>
  <si>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</si>
  <si>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</si>
  <si>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</si>
  <si>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</si>
  <si>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</si>
  <si>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</si>
  <si>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</si>
  <si>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</si>
  <si>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</si>
  <si>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</si>
  <si>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</si>
  <si>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</si>
  <si>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</si>
  <si>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</si>
  <si>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</si>
  <si>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</si>
  <si>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</si>
  <si>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</si>
  <si>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</si>
  <si>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</si>
  <si>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</si>
  <si>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</si>
  <si>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</si>
  <si>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</si>
  <si>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</si>
  <si>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</si>
  <si>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</si>
  <si>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</si>
  <si>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</si>
  <si>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</si>
  <si>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</si>
  <si>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</si>
  <si>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</si>
  <si>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</si>
  <si>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</si>
  <si>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</si>
  <si>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</si>
  <si>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</si>
  <si>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</si>
  <si>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</si>
  <si>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</si>
  <si>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</si>
  <si>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</si>
  <si>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</si>
  <si>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</si>
  <si>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</si>
  <si>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</si>
  <si>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</si>
  <si>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</si>
  <si>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</si>
  <si>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</si>
  <si>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</si>
  <si>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</si>
  <si>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</si>
  <si>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</si>
  <si>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</si>
  <si>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</si>
  <si>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</si>
  <si>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4. Цілі державної політики, на досягнення яких спрямовано реалізацію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</si>
  <si>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</si>
  <si>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</si>
  <si>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</si>
  <si>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</si>
  <si>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</si>
  <si>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</si>
  <si>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</si>
  <si>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</si>
  <si>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</si>
  <si>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</si>
  <si>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</si>
  <si>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</si>
  <si>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 за ЄДРПОУ)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</si>
  <si>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</si>
  <si>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</si>
  <si>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</si>
  <si>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</si>
  <si>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</si>
  <si>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</si>
  <si>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Департамент житлово-комунального господарства Білоцерківської міської ради</t>
  </si>
  <si>
    <t>{Форма в редакції Наказів Міністерства фінансів № 908 від 15.11.2018, № 1209 від 29.12.2018; із змінами, внесеними згідно з Наказом Міністерства фінансів № 336 від 07.08.2019}</t>
  </si>
  <si>
    <t>Департамент житлово-комунального господарства БМР</t>
  </si>
  <si>
    <t>03346696</t>
  </si>
  <si>
    <t>од.</t>
  </si>
  <si>
    <t>Світлана ТЕРЕЩУК</t>
  </si>
  <si>
    <t xml:space="preserve"> грн.</t>
  </si>
  <si>
    <t>0160</t>
  </si>
  <si>
    <t>111</t>
  </si>
  <si>
    <t>Керівництво і управління у відповідній сфері у містах (місті Києві), селищах, селах, об'єднаних територіальних громадах</t>
  </si>
  <si>
    <t>Реалізація державної політикина на забезпечення сталого соціально - економічного розвитку житлово -комунального господарства</t>
  </si>
  <si>
    <t>Мета бюджетної програми:  Керівництво і управління у  сфері житлово - комунального господарства м. Біла Церква</t>
  </si>
  <si>
    <t>Здійснення департаментом житлово - комунального господарства м. Біла Церква  наданих законодавством повноважень у сфері житлово - комунального господарства</t>
  </si>
  <si>
    <t>Завдання:Здійснення департаментом житлово - комунального господарства м. Біла Церква  наданих законодавством повноважень у сфері житлово - комунального господарства</t>
  </si>
  <si>
    <t>Штатні одиниці</t>
  </si>
  <si>
    <t>шт. од.</t>
  </si>
  <si>
    <t>Штатний розпис</t>
  </si>
  <si>
    <t>Кількість заключених договорів</t>
  </si>
  <si>
    <t>Реєстр договорів</t>
  </si>
  <si>
    <t>Витрати на утримання 1 штатної одиниці</t>
  </si>
  <si>
    <t>Звіти, кошториси, штатні розписи</t>
  </si>
  <si>
    <t>грн.</t>
  </si>
  <si>
    <t>№ пункту паспорта
в якому відбулися зміни</t>
  </si>
  <si>
    <t>Затверджений
паспорт</t>
  </si>
  <si>
    <t>Проект паспорту у новій редакції</t>
  </si>
  <si>
    <t>Пояснення щодо відмінностей
показників</t>
  </si>
  <si>
    <t>4. Обсяг бюджетних призначень/бюджетних асегнувань</t>
  </si>
  <si>
    <t>9. Напрямки використання бюджетних коштів</t>
  </si>
  <si>
    <t>11. Результативні показники ефективності бюджетної програми</t>
  </si>
  <si>
    <t>Директор ДЖКГ</t>
  </si>
  <si>
    <t>5. Мета бюджетної програми :  Керівництво і управління у  сфері житлово - комунального господарства м. Біла Церква</t>
  </si>
  <si>
    <t xml:space="preserve"> Директор ДЖКГ</t>
  </si>
  <si>
    <t xml:space="preserve"> Головний бухгалтер</t>
  </si>
  <si>
    <t>Олена КАПРАН</t>
  </si>
  <si>
    <t>Головний бухгалтер</t>
  </si>
  <si>
    <t>Управління фінансів БМР</t>
  </si>
  <si>
    <t>Керівник  Управління фінансів БМР</t>
  </si>
  <si>
    <t>%</t>
  </si>
  <si>
    <t>Ольга ІВАНОВА</t>
  </si>
  <si>
    <t>Пояснення щодо причин розбіжностей між фактичними та затвердженими результативними показниками</t>
  </si>
  <si>
    <t>придбання основних засобів</t>
  </si>
  <si>
    <t>кількість основних засобів</t>
  </si>
  <si>
    <t>грн</t>
  </si>
  <si>
    <t xml:space="preserve">шт. </t>
  </si>
  <si>
    <t>розрахунок</t>
  </si>
  <si>
    <t>бюджетної програми місцевого бюджету на 2023 рік</t>
  </si>
  <si>
    <t>Підстави для виконання бюджетної програми:   Конституція України, Бюджетний кодекс України , Закон «Про Державний бюджет України на 2023 рік»,  Постанова Кабінету Міністрів  від19 червня 2019 р. № 525 "Про внесення змін до постанови  Кабінету Міністрів України  від 9 березня 2006 року № 268 , наказ МФУ № 793 від 20 вересня 2017 р."Про типову програмну класифікацію видатків та кредитування місцевих бюджетів",  наказ МФУ " 1147 від 01 жовтня 2010 р. "Про затвердження типового переліку бюджетних програм, Законами України, актами Президента України та Кабінету Міністрів України, наказами Мінпраці, розпорядженнями голови Київської обласної державної адміністрації, рішеннями міської ради та виконавчого комітету, розпорядженнями міського голови, Положенням про Департамент житлово-комунального господарства, які затверджуються міською радою.</t>
  </si>
  <si>
    <t>Порівняльна таблиця до паспорту бюджетної програми місцнвого бюджету на 2023 рік по КПКВК 1210160</t>
  </si>
  <si>
    <t>про виконання паспорта бюджетної програми місцевого бюджету на 2022 рік</t>
  </si>
  <si>
    <r>
      <t xml:space="preserve">Пояснення щодо причин розбіжностей між фактичними та затвердженими результативними показникамивведення: </t>
    </r>
    <r>
      <rPr>
        <b/>
        <sz val="12"/>
        <color indexed="8"/>
        <rFont val="Times New Roman"/>
        <family val="1"/>
      </rPr>
      <t>введення військового стану та обмеження постановою № 590.</t>
    </r>
  </si>
  <si>
    <r>
      <t xml:space="preserve">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t>
    </r>
    <r>
      <rPr>
        <b/>
        <sz val="12"/>
        <color indexed="8"/>
        <rFont val="Times New Roman"/>
        <family val="1"/>
      </rPr>
      <t>економія коштів за рахунок  введення  військового стану та обмеження постановою № 590.</t>
    </r>
  </si>
  <si>
    <r>
      <t xml:space="preserve">Пояснення щодо причин розбіжностей між фактичними та затвердженими результативними показниками: </t>
    </r>
    <r>
      <rPr>
        <b/>
        <sz val="12"/>
        <color indexed="8"/>
        <rFont val="Times New Roman"/>
        <family val="1"/>
      </rPr>
      <t>введення військового стану та обмеження постановою № 590, економія коштів за рахунок здешевлення вартості  основних засобів</t>
    </r>
  </si>
  <si>
    <r>
      <t>Пояснення щодо причин розбіжностей між фактичними та затвердженими результативними показниками:</t>
    </r>
    <r>
      <rPr>
        <b/>
        <sz val="12"/>
        <color indexed="8"/>
        <rFont val="Times New Roman"/>
        <family val="1"/>
      </rPr>
      <t>введення військового стану та обмеження постановою № 590.</t>
    </r>
  </si>
  <si>
    <t>10. Узагальнений висновок про виконання бюджетної програми: кошти по бюджетні програмі "Керівництво і управлінння у відповідній сфері у містах (місті Києві), селищах, селах, об'єднаних територіальних громадах" використовували згідно цільового призначення. В зв'язку з введення військового стану та обмеження постановою №590 зменшені витрати  по загальному фонду. Зменшені витрати  по спеціальному фонду за рахунок здешевлення вартості  основних засобів.</t>
  </si>
  <si>
    <t>Відсоток заключених договорів</t>
  </si>
  <si>
    <r>
      <t xml:space="preserve">Пояснення щодо причин розбіжностей між фактичними та затвердженими результативними показниками: </t>
    </r>
    <r>
      <rPr>
        <b/>
        <sz val="12"/>
        <color indexed="8"/>
        <rFont val="Times New Roman"/>
        <family val="1"/>
      </rPr>
      <t>економія коштів за рахунок здешевлення вартості  основних засобів</t>
    </r>
  </si>
  <si>
    <t>Пояснення щодо причин розбіжностей між фактичними та затвердженими результативними показникамивведення:</t>
  </si>
  <si>
    <t>Середня вартісь одиниці</t>
  </si>
  <si>
    <t>Пояснення щодо причин розбіжностей між фактичними та затвердженими результативними показниками:економія коштів за рахунок здешевлення вартості  основних засобів</t>
  </si>
  <si>
    <t>Відсоток виконання</t>
  </si>
  <si>
    <r>
      <t>Обсяг бюджетних призначень / бюджетних асигнувань -17026117,00</t>
    </r>
    <r>
      <rPr>
        <sz val="12"/>
        <color indexed="8"/>
        <rFont val="Times New Roman"/>
        <family val="1"/>
      </rPr>
      <t xml:space="preserve"> гривень, у тому числі загального фонду -16075821,00</t>
    </r>
    <r>
      <rPr>
        <u val="single"/>
        <sz val="12"/>
        <color indexed="8"/>
        <rFont val="Times New Roman"/>
        <family val="1"/>
      </rPr>
      <t xml:space="preserve"> </t>
    </r>
    <r>
      <rPr>
        <sz val="12"/>
        <color indexed="8"/>
        <rFont val="Times New Roman"/>
        <family val="1"/>
      </rPr>
      <t>гривень та спеціального фонду - 900796,00 гривень.</t>
    </r>
  </si>
  <si>
    <t xml:space="preserve">Загальний фонд збільшено по КЕКВ 2275 на 770310 грн для придбання ПММ . Спеціальний фонд збільшено на 850000 грн для придбання блоку живлення. </t>
  </si>
  <si>
    <t>24 лютого 2023 року   N05-ОД</t>
  </si>
  <si>
    <t>Керівник установи - головного
розпорядника бюджетних коштів  Директор ДЖКГ БМР</t>
  </si>
  <si>
    <t>Витрати на 1 штатну одиницю збільшено на 31159,80 грн</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</si>
</sst>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quot;Так&quot;;&quot;Так&quot;;&quot;Ні&quot;"/>
    <numFmt numFmtId="188" formatCode="&quot;True&quot;;&quot;True&quot;;&quot;False&quot;"/>
    <numFmt numFmtId="189" formatCode="&quot;Увімк&quot;;&quot;Увімк&quot;;&quot;Вимк&quot;"/>
    <numFmt numFmtId="190" formatCode="[$¥€-2]\ ###,000_);[Red]\([$€-2]\ ###,000\)"/>
  </numFmts>
  <fonts count="65">
    <font>
      <sz val="11"/>
      <color theme="1"/>
      <name val="Calibri"/>
      <family val="2"/>
    </font>
    <font>
      <sz val="11"/>
      <color indexed="8"/>
      <name val="Calibri"/>
      <family val="2"/>
    </font>
    <font>
      <sz val="12"/>
      <color indexed="8"/>
      <name val="Times New Roman"/>
      <family val="1"/>
    </font>
    <font>
      <u val="single"/>
      <sz val="12"/>
      <color indexed="8"/>
      <name val="Times New Roman"/>
      <family val="1"/>
    </font>
    <font>
      <sz val="11"/>
      <color indexed="8"/>
      <name val="Times New Roman"/>
      <family val="1"/>
    </font>
    <font>
      <b/>
      <sz val="12"/>
      <color indexed="8"/>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8"/>
      <color indexed="8"/>
      <name val="Times New Roman"/>
      <family val="1"/>
    </font>
    <font>
      <b/>
      <sz val="7.5"/>
      <color indexed="8"/>
      <name val="Times New Roman"/>
      <family val="1"/>
    </font>
    <font>
      <b/>
      <sz val="11"/>
      <color indexed="8"/>
      <name val="Times New Roman"/>
      <family val="1"/>
    </font>
    <font>
      <b/>
      <u val="single"/>
      <sz val="11"/>
      <color indexed="8"/>
      <name val="Times New Roman"/>
      <family val="1"/>
    </font>
    <font>
      <sz val="10"/>
      <color indexed="8"/>
      <name val="Times New Roman"/>
      <family val="1"/>
    </font>
    <font>
      <b/>
      <sz val="10"/>
      <color indexed="8"/>
      <name val="Times New Roman"/>
      <family val="1"/>
    </font>
    <font>
      <b/>
      <sz val="14"/>
      <color indexed="8"/>
      <name val="Times New Roman"/>
      <family val="1"/>
    </font>
    <font>
      <sz val="9"/>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b/>
      <sz val="7.5"/>
      <color rgb="FF000000"/>
      <name val="Times New Roman"/>
      <family val="1"/>
    </font>
    <font>
      <b/>
      <sz val="11"/>
      <color theme="1"/>
      <name val="Times New Roman"/>
      <family val="1"/>
    </font>
    <font>
      <sz val="8"/>
      <color theme="1"/>
      <name val="Times New Roman"/>
      <family val="1"/>
    </font>
    <font>
      <b/>
      <u val="single"/>
      <sz val="11"/>
      <color theme="1"/>
      <name val="Times New Roman"/>
      <family val="1"/>
    </font>
    <font>
      <sz val="12"/>
      <color theme="1"/>
      <name val="Times New Roman"/>
      <family val="1"/>
    </font>
    <font>
      <sz val="11"/>
      <color rgb="FF000000"/>
      <name val="Times New Roman"/>
      <family val="1"/>
    </font>
    <font>
      <b/>
      <sz val="12"/>
      <color theme="1"/>
      <name val="Times New Roman"/>
      <family val="1"/>
    </font>
    <font>
      <sz val="10"/>
      <color theme="1"/>
      <name val="Times New Roman"/>
      <family val="1"/>
    </font>
    <font>
      <b/>
      <sz val="10"/>
      <color theme="1"/>
      <name val="Times New Roman"/>
      <family val="1"/>
    </font>
    <font>
      <b/>
      <sz val="14"/>
      <color theme="1"/>
      <name val="Times New Roman"/>
      <family val="1"/>
    </font>
    <font>
      <b/>
      <sz val="12"/>
      <color rgb="FF000000"/>
      <name val="Times New Roman"/>
      <family val="1"/>
    </font>
    <font>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top style="thin"/>
      <bottom style="thin"/>
    </border>
    <border>
      <left style="thin"/>
      <right style="thin"/>
      <top/>
      <bottom style="thin"/>
    </border>
    <border>
      <left>
        <color indexed="63"/>
      </left>
      <right>
        <color indexed="63"/>
      </right>
      <top style="thin"/>
      <bottom style="thin"/>
    </border>
    <border>
      <left style="thin"/>
      <right style="thin"/>
      <top style="thin"/>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9" fontId="0" fillId="0" borderId="0" applyFont="0" applyFill="0" applyBorder="0" applyAlignment="0" applyProtection="0"/>
    <xf numFmtId="0" fontId="34" fillId="21" borderId="0" applyNumberFormat="0" applyBorder="0" applyAlignment="0" applyProtection="0"/>
    <xf numFmtId="0" fontId="3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0" borderId="5" applyNumberFormat="0" applyFill="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0" fillId="28" borderId="6"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1" applyNumberFormat="0" applyAlignment="0" applyProtection="0"/>
    <xf numFmtId="0" fontId="44" fillId="0" borderId="0" applyNumberFormat="0" applyFill="0" applyBorder="0" applyAlignment="0" applyProtection="0"/>
    <xf numFmtId="0" fontId="45" fillId="0" borderId="7" applyNumberFormat="0" applyFill="0" applyAlignment="0" applyProtection="0"/>
    <xf numFmtId="0" fontId="46" fillId="31" borderId="0" applyNumberFormat="0" applyBorder="0" applyAlignment="0" applyProtection="0"/>
    <xf numFmtId="0" fontId="0" fillId="32" borderId="8" applyNumberFormat="0" applyFont="0" applyAlignment="0" applyProtection="0"/>
    <xf numFmtId="0" fontId="47" fillId="30" borderId="9"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156">
    <xf numFmtId="0" fontId="0" fillId="0" borderId="0" xfId="0" applyFont="1" applyAlignment="1">
      <alignment/>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xf>
    <xf numFmtId="0" fontId="51" fillId="0" borderId="0" xfId="0" applyFont="1" applyAlignment="1">
      <alignment/>
    </xf>
    <xf numFmtId="0" fontId="51" fillId="0" borderId="0" xfId="0" applyFont="1" applyAlignment="1">
      <alignment vertical="center" wrapText="1"/>
    </xf>
    <xf numFmtId="0" fontId="50" fillId="0" borderId="10" xfId="0" applyFont="1" applyBorder="1" applyAlignment="1">
      <alignment horizontal="center" vertical="center" wrapText="1"/>
    </xf>
    <xf numFmtId="0" fontId="52" fillId="0" borderId="0" xfId="0" applyFont="1" applyAlignment="1">
      <alignment horizontal="center" vertical="top" wrapText="1"/>
    </xf>
    <xf numFmtId="0" fontId="52" fillId="0" borderId="0" xfId="0" applyFont="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51" fillId="0" borderId="0" xfId="0" applyFont="1" applyBorder="1" applyAlignment="1">
      <alignment/>
    </xf>
    <xf numFmtId="0" fontId="50" fillId="0" borderId="10" xfId="0" applyFont="1" applyBorder="1" applyAlignment="1">
      <alignment vertical="center" wrapText="1"/>
    </xf>
    <xf numFmtId="0" fontId="50" fillId="0" borderId="0" xfId="0" applyFont="1" applyAlignment="1">
      <alignment horizontal="left" vertical="center" wrapText="1"/>
    </xf>
    <xf numFmtId="0" fontId="50" fillId="0" borderId="11"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xf>
    <xf numFmtId="0" fontId="50" fillId="0" borderId="0" xfId="0" applyFont="1" applyAlignment="1">
      <alignment horizontal="left" vertical="center"/>
    </xf>
    <xf numFmtId="0" fontId="53" fillId="0" borderId="0" xfId="0" applyFont="1" applyAlignment="1">
      <alignment vertical="center"/>
    </xf>
    <xf numFmtId="0" fontId="53" fillId="0" borderId="0" xfId="0" applyFont="1" applyAlignment="1">
      <alignment/>
    </xf>
    <xf numFmtId="0" fontId="52" fillId="0" borderId="0" xfId="0" applyFont="1" applyAlignment="1">
      <alignment horizontal="center" vertical="top" wrapText="1"/>
    </xf>
    <xf numFmtId="0" fontId="50" fillId="0" borderId="11" xfId="0" applyFont="1" applyBorder="1" applyAlignment="1">
      <alignment horizontal="center" vertical="center" wrapText="1"/>
    </xf>
    <xf numFmtId="0" fontId="50" fillId="0" borderId="0" xfId="0" applyFont="1" applyAlignment="1">
      <alignment horizontal="left" vertical="center" wrapText="1"/>
    </xf>
    <xf numFmtId="0" fontId="50" fillId="0" borderId="0" xfId="0" applyFont="1" applyAlignment="1">
      <alignment horizontal="center" vertical="center" wrapText="1"/>
    </xf>
    <xf numFmtId="0" fontId="50" fillId="0" borderId="10" xfId="0" applyFont="1" applyBorder="1" applyAlignment="1">
      <alignment vertical="center" wrapText="1"/>
    </xf>
    <xf numFmtId="0" fontId="50" fillId="0" borderId="0" xfId="0" applyFont="1" applyAlignment="1">
      <alignment vertical="center" wrapText="1"/>
    </xf>
    <xf numFmtId="0" fontId="54" fillId="0" borderId="0" xfId="0" applyFont="1" applyBorder="1" applyAlignment="1">
      <alignment wrapText="1"/>
    </xf>
    <xf numFmtId="0" fontId="54" fillId="0" borderId="10" xfId="0" applyFont="1" applyBorder="1" applyAlignment="1">
      <alignment horizontal="center" wrapText="1"/>
    </xf>
    <xf numFmtId="0" fontId="55" fillId="0" borderId="0" xfId="0" applyFont="1" applyBorder="1" applyAlignment="1">
      <alignment horizontal="center" vertical="top" wrapText="1"/>
    </xf>
    <xf numFmtId="0" fontId="55" fillId="0" borderId="12" xfId="0" applyFont="1" applyBorder="1" applyAlignment="1">
      <alignment horizontal="center" vertical="top" wrapText="1"/>
    </xf>
    <xf numFmtId="0" fontId="55" fillId="0" borderId="0" xfId="0" applyFont="1" applyBorder="1" applyAlignment="1">
      <alignment horizontal="center" vertical="top" wrapText="1"/>
    </xf>
    <xf numFmtId="0" fontId="55" fillId="0" borderId="0" xfId="0" applyFont="1" applyBorder="1" applyAlignment="1">
      <alignment vertical="top" wrapText="1"/>
    </xf>
    <xf numFmtId="0" fontId="54" fillId="0" borderId="0" xfId="0" applyFont="1" applyBorder="1" applyAlignment="1">
      <alignment horizontal="center" wrapText="1"/>
    </xf>
    <xf numFmtId="49" fontId="54" fillId="0" borderId="10" xfId="0" applyNumberFormat="1" applyFont="1" applyBorder="1" applyAlignment="1">
      <alignment horizontal="center" wrapText="1"/>
    </xf>
    <xf numFmtId="0" fontId="50" fillId="0" borderId="11" xfId="0" applyFont="1" applyBorder="1" applyAlignment="1">
      <alignment horizontal="left" vertical="center" wrapText="1"/>
    </xf>
    <xf numFmtId="4" fontId="50" fillId="0" borderId="11" xfId="0" applyNumberFormat="1" applyFont="1" applyBorder="1" applyAlignment="1">
      <alignment horizontal="center" vertical="center" wrapText="1"/>
    </xf>
    <xf numFmtId="0" fontId="55" fillId="0" borderId="0" xfId="0" applyFont="1" applyAlignment="1">
      <alignment horizontal="center" vertical="top"/>
    </xf>
    <xf numFmtId="49" fontId="56" fillId="0" borderId="0" xfId="0" applyNumberFormat="1" applyFont="1" applyAlignment="1">
      <alignment horizontal="center"/>
    </xf>
    <xf numFmtId="0" fontId="57" fillId="0" borderId="0" xfId="0" applyFont="1" applyAlignment="1">
      <alignment/>
    </xf>
    <xf numFmtId="0" fontId="58" fillId="0" borderId="11" xfId="0" applyFont="1" applyBorder="1" applyAlignment="1">
      <alignment horizontal="left" vertical="top" wrapText="1"/>
    </xf>
    <xf numFmtId="0" fontId="50" fillId="0" borderId="0" xfId="0" applyFont="1" applyAlignment="1">
      <alignment horizontal="center" vertical="center"/>
    </xf>
    <xf numFmtId="0" fontId="4" fillId="0" borderId="0" xfId="0" applyFont="1" applyFill="1" applyAlignment="1">
      <alignment/>
    </xf>
    <xf numFmtId="0" fontId="50" fillId="0" borderId="11" xfId="0" applyFont="1" applyBorder="1" applyAlignment="1">
      <alignment horizontal="center" vertical="center" wrapText="1"/>
    </xf>
    <xf numFmtId="0" fontId="54" fillId="0" borderId="10" xfId="0" applyFont="1" applyBorder="1" applyAlignment="1">
      <alignment horizontal="center" wrapText="1"/>
    </xf>
    <xf numFmtId="0" fontId="50" fillId="0" borderId="11" xfId="0" applyFont="1" applyBorder="1" applyAlignment="1">
      <alignment horizontal="left" vertical="center" wrapText="1"/>
    </xf>
    <xf numFmtId="0" fontId="2" fillId="0" borderId="11" xfId="0" applyFont="1" applyFill="1" applyBorder="1" applyAlignment="1">
      <alignment horizontal="center" vertical="center" wrapText="1"/>
    </xf>
    <xf numFmtId="0" fontId="57" fillId="0" borderId="11" xfId="0" applyFont="1" applyFill="1" applyBorder="1" applyAlignment="1">
      <alignment vertical="top" wrapText="1"/>
    </xf>
    <xf numFmtId="0" fontId="57" fillId="0" borderId="13" xfId="0" applyFont="1" applyFill="1" applyBorder="1" applyAlignment="1">
      <alignment vertical="top" wrapText="1"/>
    </xf>
    <xf numFmtId="0" fontId="57" fillId="0" borderId="11" xfId="0" applyFont="1" applyFill="1" applyBorder="1" applyAlignment="1">
      <alignment horizontal="center" vertical="top" wrapText="1"/>
    </xf>
    <xf numFmtId="0" fontId="57" fillId="0" borderId="11" xfId="0" applyFont="1" applyBorder="1" applyAlignment="1">
      <alignment vertical="center" wrapText="1"/>
    </xf>
    <xf numFmtId="0" fontId="57" fillId="0" borderId="14" xfId="0" applyFont="1" applyBorder="1" applyAlignment="1">
      <alignment vertical="center" wrapText="1"/>
    </xf>
    <xf numFmtId="0" fontId="57" fillId="0" borderId="11" xfId="0" applyFont="1" applyBorder="1" applyAlignment="1">
      <alignment horizontal="center" vertical="center" wrapText="1"/>
    </xf>
    <xf numFmtId="0" fontId="50" fillId="0" borderId="13" xfId="0" applyFont="1" applyBorder="1" applyAlignment="1">
      <alignment horizontal="center" vertical="center" wrapText="1"/>
    </xf>
    <xf numFmtId="0" fontId="59" fillId="0" borderId="11" xfId="0" applyFont="1" applyBorder="1" applyAlignment="1">
      <alignment vertical="center" wrapText="1"/>
    </xf>
    <xf numFmtId="0" fontId="59" fillId="0" borderId="11" xfId="0" applyFont="1" applyBorder="1" applyAlignment="1">
      <alignment horizontal="left" vertical="center" wrapText="1"/>
    </xf>
    <xf numFmtId="180" fontId="57" fillId="0" borderId="11" xfId="0" applyNumberFormat="1" applyFont="1" applyBorder="1" applyAlignment="1">
      <alignment horizontal="center" vertical="center" wrapText="1"/>
    </xf>
    <xf numFmtId="180" fontId="50" fillId="0" borderId="13" xfId="0" applyNumberFormat="1" applyFont="1" applyBorder="1" applyAlignment="1">
      <alignment horizontal="center" vertical="center" wrapText="1"/>
    </xf>
    <xf numFmtId="0" fontId="60" fillId="0" borderId="0" xfId="0" applyFont="1" applyAlignment="1">
      <alignment/>
    </xf>
    <xf numFmtId="0" fontId="0" fillId="0" borderId="0" xfId="0" applyAlignment="1">
      <alignment horizontal="right"/>
    </xf>
    <xf numFmtId="0" fontId="61" fillId="0" borderId="11" xfId="0" applyFont="1" applyBorder="1" applyAlignment="1">
      <alignment horizontal="center" vertical="justify"/>
    </xf>
    <xf numFmtId="49" fontId="51" fillId="0" borderId="15" xfId="0" applyNumberFormat="1" applyFont="1" applyBorder="1" applyAlignment="1">
      <alignment horizontal="left" vertical="center" wrapText="1"/>
    </xf>
    <xf numFmtId="0" fontId="57" fillId="0" borderId="11" xfId="0" applyFont="1" applyBorder="1" applyAlignment="1">
      <alignment horizontal="left" vertical="center" wrapText="1"/>
    </xf>
    <xf numFmtId="0" fontId="50" fillId="0" borderId="13" xfId="0" applyFont="1" applyBorder="1" applyAlignment="1">
      <alignment horizontal="left" vertical="center" wrapText="1"/>
    </xf>
    <xf numFmtId="180" fontId="57" fillId="0" borderId="11" xfId="0" applyNumberFormat="1" applyFont="1" applyBorder="1" applyAlignment="1">
      <alignment horizontal="left" vertical="center" wrapText="1"/>
    </xf>
    <xf numFmtId="0" fontId="60" fillId="0" borderId="11" xfId="0" applyFont="1" applyBorder="1" applyAlignment="1">
      <alignment vertical="center" wrapText="1"/>
    </xf>
    <xf numFmtId="0" fontId="62" fillId="0" borderId="0" xfId="0" applyFont="1" applyAlignment="1">
      <alignment horizontal="left" vertical="center" wrapText="1"/>
    </xf>
    <xf numFmtId="0" fontId="50" fillId="0" borderId="11" xfId="0" applyFont="1" applyBorder="1" applyAlignment="1">
      <alignment horizontal="left" vertical="center" wrapText="1"/>
    </xf>
    <xf numFmtId="0" fontId="62" fillId="0" borderId="0" xfId="0" applyFont="1" applyAlignment="1">
      <alignment horizontal="left" vertical="center" wrapText="1"/>
    </xf>
    <xf numFmtId="0" fontId="54" fillId="0" borderId="10" xfId="0" applyFont="1" applyBorder="1" applyAlignment="1">
      <alignment wrapText="1"/>
    </xf>
    <xf numFmtId="0" fontId="57" fillId="0" borderId="0" xfId="0" applyFont="1" applyFill="1" applyAlignment="1">
      <alignment/>
    </xf>
    <xf numFmtId="0" fontId="50" fillId="0" borderId="0" xfId="0" applyFont="1" applyFill="1" applyAlignment="1">
      <alignment/>
    </xf>
    <xf numFmtId="0" fontId="50" fillId="0" borderId="11" xfId="0" applyFont="1" applyFill="1" applyBorder="1" applyAlignment="1">
      <alignment horizontal="center" vertical="center" wrapText="1"/>
    </xf>
    <xf numFmtId="0" fontId="50" fillId="0" borderId="0" xfId="0" applyFont="1" applyFill="1" applyAlignment="1">
      <alignment vertical="center"/>
    </xf>
    <xf numFmtId="0" fontId="50" fillId="0" borderId="11" xfId="0" applyFont="1" applyFill="1" applyBorder="1" applyAlignment="1">
      <alignment horizontal="center" vertical="center" wrapText="1"/>
    </xf>
    <xf numFmtId="0" fontId="50" fillId="0" borderId="0" xfId="0" applyFont="1" applyFill="1" applyBorder="1" applyAlignment="1">
      <alignment horizontal="center" vertical="center" wrapText="1"/>
    </xf>
    <xf numFmtId="2" fontId="50" fillId="0" borderId="11" xfId="0" applyNumberFormat="1" applyFont="1" applyFill="1" applyBorder="1" applyAlignment="1">
      <alignment horizontal="center" vertical="center" wrapText="1"/>
    </xf>
    <xf numFmtId="0" fontId="59" fillId="0" borderId="11" xfId="0" applyFont="1" applyFill="1" applyBorder="1" applyAlignment="1">
      <alignment vertical="center" wrapText="1"/>
    </xf>
    <xf numFmtId="0" fontId="57" fillId="0" borderId="11" xfId="0" applyFont="1" applyFill="1" applyBorder="1" applyAlignment="1">
      <alignment vertical="center" wrapText="1"/>
    </xf>
    <xf numFmtId="0" fontId="57" fillId="0" borderId="14" xfId="0" applyFont="1" applyFill="1" applyBorder="1" applyAlignment="1">
      <alignment vertical="center" wrapText="1"/>
    </xf>
    <xf numFmtId="0" fontId="57" fillId="0" borderId="1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9" fillId="0" borderId="11" xfId="0" applyFont="1" applyFill="1" applyBorder="1" applyAlignment="1">
      <alignment horizontal="left" vertical="center" wrapText="1"/>
    </xf>
    <xf numFmtId="0" fontId="52" fillId="0" borderId="0" xfId="0" applyFont="1" applyFill="1" applyAlignment="1">
      <alignment vertical="top"/>
    </xf>
    <xf numFmtId="0" fontId="63" fillId="0" borderId="0" xfId="0" applyFont="1" applyFill="1" applyAlignment="1">
      <alignment horizontal="left" vertical="center" wrapText="1"/>
    </xf>
    <xf numFmtId="0" fontId="50" fillId="0" borderId="11" xfId="0" applyFont="1" applyFill="1" applyBorder="1" applyAlignment="1">
      <alignment horizontal="center" vertical="center" wrapText="1"/>
    </xf>
    <xf numFmtId="0" fontId="55" fillId="0" borderId="0" xfId="0" applyFont="1" applyAlignment="1">
      <alignment horizontal="center" vertical="top"/>
    </xf>
    <xf numFmtId="0" fontId="54" fillId="0" borderId="10" xfId="0" applyFont="1" applyBorder="1" applyAlignment="1">
      <alignment horizontal="center" wrapText="1"/>
    </xf>
    <xf numFmtId="0" fontId="55" fillId="0" borderId="0" xfId="0" applyFont="1" applyBorder="1" applyAlignment="1">
      <alignment horizontal="center" vertical="top" wrapText="1"/>
    </xf>
    <xf numFmtId="0" fontId="55" fillId="0" borderId="12" xfId="0" applyFont="1" applyBorder="1" applyAlignment="1">
      <alignment horizontal="center" vertical="top" wrapText="1"/>
    </xf>
    <xf numFmtId="0" fontId="63" fillId="0" borderId="0" xfId="0" applyFont="1" applyFill="1" applyAlignment="1">
      <alignment horizontal="center" vertical="center"/>
    </xf>
    <xf numFmtId="0" fontId="64" fillId="0" borderId="0" xfId="0" applyFont="1" applyFill="1" applyAlignment="1">
      <alignment vertical="center" wrapText="1"/>
    </xf>
    <xf numFmtId="0" fontId="56" fillId="0" borderId="0" xfId="0" applyFont="1" applyAlignment="1">
      <alignment/>
    </xf>
    <xf numFmtId="0" fontId="55" fillId="0" borderId="0" xfId="0" applyFont="1" applyAlignment="1">
      <alignment vertical="top"/>
    </xf>
    <xf numFmtId="0" fontId="51" fillId="0" borderId="0" xfId="0" applyFont="1" applyBorder="1" applyAlignment="1">
      <alignment wrapText="1"/>
    </xf>
    <xf numFmtId="0" fontId="50" fillId="0" borderId="11" xfId="0" applyFont="1" applyBorder="1" applyAlignment="1">
      <alignment horizontal="left" vertical="center" wrapText="1"/>
    </xf>
    <xf numFmtId="0" fontId="50" fillId="0" borderId="11" xfId="0" applyFont="1" applyBorder="1" applyAlignment="1">
      <alignment/>
    </xf>
    <xf numFmtId="0" fontId="51" fillId="0" borderId="11" xfId="0" applyFont="1" applyBorder="1" applyAlignment="1">
      <alignment/>
    </xf>
    <xf numFmtId="180" fontId="57" fillId="0" borderId="13" xfId="0" applyNumberFormat="1" applyFont="1" applyBorder="1" applyAlignment="1">
      <alignment horizontal="center" vertical="center" wrapText="1"/>
    </xf>
    <xf numFmtId="0" fontId="51" fillId="0" borderId="11" xfId="0" applyFont="1" applyBorder="1" applyAlignment="1">
      <alignment horizontal="center"/>
    </xf>
    <xf numFmtId="0" fontId="50" fillId="0" borderId="11"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1" xfId="0" applyFont="1" applyBorder="1" applyAlignment="1">
      <alignment horizontal="center" vertical="center" wrapText="1"/>
    </xf>
    <xf numFmtId="0" fontId="63" fillId="0" borderId="0" xfId="0" applyFont="1" applyAlignment="1">
      <alignment horizontal="left" vertical="center" wrapText="1"/>
    </xf>
    <xf numFmtId="0" fontId="50" fillId="0" borderId="0" xfId="0" applyFont="1" applyAlignment="1">
      <alignment horizontal="left" vertical="center" wrapText="1"/>
    </xf>
    <xf numFmtId="0" fontId="51" fillId="0" borderId="10" xfId="0" applyFont="1" applyBorder="1" applyAlignment="1">
      <alignment horizontal="left"/>
    </xf>
    <xf numFmtId="0" fontId="52" fillId="0" borderId="12" xfId="0" applyFont="1" applyBorder="1" applyAlignment="1">
      <alignment horizontal="center" vertical="top" wrapText="1"/>
    </xf>
    <xf numFmtId="0" fontId="50" fillId="0" borderId="0" xfId="0" applyFont="1" applyAlignment="1">
      <alignment horizontal="center" vertical="center" wrapText="1"/>
    </xf>
    <xf numFmtId="0" fontId="50" fillId="0" borderId="10" xfId="0" applyFont="1" applyBorder="1" applyAlignment="1">
      <alignment vertical="center" wrapText="1"/>
    </xf>
    <xf numFmtId="0" fontId="52" fillId="0" borderId="0" xfId="0" applyFont="1" applyAlignment="1">
      <alignment horizontal="center" vertical="top" wrapText="1"/>
    </xf>
    <xf numFmtId="0" fontId="50" fillId="0" borderId="10" xfId="0" applyFont="1" applyBorder="1" applyAlignment="1">
      <alignment horizontal="center" vertical="center" wrapText="1"/>
    </xf>
    <xf numFmtId="0" fontId="50" fillId="0" borderId="0" xfId="0" applyFont="1" applyAlignment="1">
      <alignment horizontal="left" wrapText="1"/>
    </xf>
    <xf numFmtId="0" fontId="51" fillId="0" borderId="10" xfId="0" applyFont="1" applyBorder="1" applyAlignment="1">
      <alignment horizontal="center"/>
    </xf>
    <xf numFmtId="0" fontId="63" fillId="0" borderId="0" xfId="0" applyFont="1" applyAlignment="1">
      <alignment horizontal="center" vertical="center"/>
    </xf>
    <xf numFmtId="0" fontId="55" fillId="0" borderId="0" xfId="0" applyFont="1" applyAlignment="1">
      <alignment horizontal="left" vertical="top" wrapText="1"/>
    </xf>
    <xf numFmtId="0" fontId="55" fillId="0" borderId="0" xfId="0" applyFont="1" applyAlignment="1">
      <alignment horizontal="left" vertical="top"/>
    </xf>
    <xf numFmtId="0" fontId="51" fillId="0" borderId="0" xfId="0" applyFont="1" applyAlignment="1">
      <alignment horizontal="left" wrapText="1"/>
    </xf>
    <xf numFmtId="0" fontId="55" fillId="0" borderId="0" xfId="0" applyFont="1" applyAlignment="1">
      <alignment horizontal="center" vertical="top"/>
    </xf>
    <xf numFmtId="0" fontId="56" fillId="0" borderId="0" xfId="0" applyFont="1" applyAlignment="1">
      <alignment horizontal="center"/>
    </xf>
    <xf numFmtId="0" fontId="54" fillId="0" borderId="10" xfId="0" applyFont="1" applyBorder="1" applyAlignment="1">
      <alignment horizontal="center" wrapText="1"/>
    </xf>
    <xf numFmtId="0" fontId="50" fillId="0" borderId="11" xfId="0" applyFont="1" applyBorder="1" applyAlignment="1">
      <alignment horizontal="left" vertical="center" wrapText="1"/>
    </xf>
    <xf numFmtId="0" fontId="51" fillId="0" borderId="10" xfId="0" applyFont="1" applyBorder="1" applyAlignment="1">
      <alignment horizontal="center" wrapText="1"/>
    </xf>
    <xf numFmtId="0" fontId="52" fillId="0" borderId="16" xfId="0" applyFont="1" applyBorder="1" applyAlignment="1">
      <alignment horizontal="center" vertical="top" wrapText="1"/>
    </xf>
    <xf numFmtId="0" fontId="50" fillId="33" borderId="0" xfId="0" applyFont="1" applyFill="1" applyAlignment="1">
      <alignment horizontal="left" vertical="center" wrapText="1"/>
    </xf>
    <xf numFmtId="0" fontId="54" fillId="0" borderId="0" xfId="0" applyFont="1" applyBorder="1" applyAlignment="1">
      <alignment horizontal="center" wrapText="1"/>
    </xf>
    <xf numFmtId="0" fontId="58" fillId="0" borderId="0" xfId="0" applyFont="1" applyAlignment="1">
      <alignment horizontal="left" vertical="center" wrapText="1"/>
    </xf>
    <xf numFmtId="0" fontId="55" fillId="0" borderId="0" xfId="0" applyFont="1" applyBorder="1" applyAlignment="1">
      <alignment horizontal="center" vertical="top" wrapText="1"/>
    </xf>
    <xf numFmtId="0" fontId="55" fillId="0" borderId="12" xfId="0" applyFont="1" applyBorder="1" applyAlignment="1">
      <alignment horizontal="center" vertical="top"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59" fillId="0" borderId="0" xfId="0" applyFont="1" applyAlignment="1">
      <alignment horizontal="center" wrapText="1"/>
    </xf>
    <xf numFmtId="0" fontId="54" fillId="0" borderId="17"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4" xfId="0" applyFont="1" applyBorder="1" applyAlignment="1">
      <alignment horizontal="center" vertical="center" wrapText="1"/>
    </xf>
    <xf numFmtId="0" fontId="54" fillId="0" borderId="13" xfId="0" applyFont="1" applyBorder="1" applyAlignment="1">
      <alignment horizontal="center" vertical="center" wrapText="1"/>
    </xf>
    <xf numFmtId="0" fontId="60" fillId="0" borderId="17" xfId="0" applyFont="1" applyBorder="1" applyAlignment="1">
      <alignment horizontal="left" vertical="center" wrapText="1"/>
    </xf>
    <xf numFmtId="0" fontId="60" fillId="0" borderId="15" xfId="0" applyFont="1" applyBorder="1" applyAlignment="1">
      <alignment horizontal="left" vertical="center" wrapText="1"/>
    </xf>
    <xf numFmtId="0" fontId="50" fillId="0" borderId="11" xfId="0" applyFont="1" applyFill="1" applyBorder="1" applyAlignment="1">
      <alignment horizontal="left" vertical="center" wrapText="1"/>
    </xf>
    <xf numFmtId="49" fontId="54" fillId="0" borderId="0" xfId="0" applyNumberFormat="1" applyFont="1" applyBorder="1" applyAlignment="1">
      <alignment horizontal="center" wrapText="1"/>
    </xf>
    <xf numFmtId="0" fontId="50" fillId="0" borderId="11" xfId="0" applyFont="1" applyFill="1" applyBorder="1" applyAlignment="1">
      <alignment horizontal="center" vertical="center" wrapText="1"/>
    </xf>
    <xf numFmtId="0" fontId="57" fillId="0" borderId="10" xfId="0" applyFont="1" applyFill="1" applyBorder="1" applyAlignment="1">
      <alignment horizontal="center"/>
    </xf>
    <xf numFmtId="0" fontId="52" fillId="0" borderId="0" xfId="0" applyFont="1" applyFill="1" applyBorder="1" applyAlignment="1">
      <alignment horizontal="center" vertical="top" wrapText="1"/>
    </xf>
    <xf numFmtId="0" fontId="63" fillId="0" borderId="0" xfId="0" applyFont="1" applyFill="1" applyAlignment="1">
      <alignment vertical="center" wrapText="1"/>
    </xf>
    <xf numFmtId="0" fontId="63" fillId="0" borderId="0" xfId="0" applyFont="1" applyFill="1" applyAlignment="1">
      <alignment horizontal="left" vertical="center" wrapText="1"/>
    </xf>
    <xf numFmtId="0" fontId="55" fillId="0" borderId="0" xfId="0" applyFont="1" applyFill="1" applyAlignment="1">
      <alignment horizontal="left" vertical="top" wrapText="1"/>
    </xf>
    <xf numFmtId="0" fontId="50" fillId="0" borderId="0" xfId="0" applyFont="1" applyFill="1" applyBorder="1" applyAlignment="1">
      <alignment horizontal="center" vertical="center" wrapText="1"/>
    </xf>
    <xf numFmtId="0" fontId="50" fillId="0" borderId="18"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0" xfId="0" applyFont="1" applyFill="1" applyAlignment="1">
      <alignment horizontal="left" vertical="center" wrapText="1"/>
    </xf>
    <xf numFmtId="0" fontId="63" fillId="0" borderId="0" xfId="0" applyFont="1" applyFill="1" applyAlignment="1">
      <alignment horizontal="center" vertical="center"/>
    </xf>
    <xf numFmtId="0" fontId="50" fillId="0" borderId="0" xfId="0" applyFont="1" applyFill="1" applyAlignment="1">
      <alignment vertical="center" wrapText="1"/>
    </xf>
    <xf numFmtId="0" fontId="50" fillId="0" borderId="14" xfId="0" applyFont="1" applyFill="1" applyBorder="1" applyAlignment="1">
      <alignment horizontal="left" vertical="center" wrapText="1"/>
    </xf>
    <xf numFmtId="0" fontId="50" fillId="0" borderId="16"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0" fillId="0" borderId="14"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13" xfId="0" applyFont="1" applyFill="1" applyBorder="1" applyAlignment="1">
      <alignment horizontal="center" vertic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4"/>
  <sheetViews>
    <sheetView zoomScalePageLayoutView="0" workbookViewId="0" topLeftCell="A1">
      <selection activeCell="I11" sqref="I11"/>
    </sheetView>
  </sheetViews>
  <sheetFormatPr defaultColWidth="21.57421875" defaultRowHeight="15"/>
  <cols>
    <col min="1" max="1" width="6.57421875" style="4" customWidth="1"/>
    <col min="2" max="16384" width="21.57421875" style="4" customWidth="1"/>
  </cols>
  <sheetData>
    <row r="1" spans="6:7" ht="15">
      <c r="F1" s="113" t="s">
        <v>75</v>
      </c>
      <c r="G1" s="114"/>
    </row>
    <row r="2" spans="6:7" ht="15">
      <c r="F2" s="114"/>
      <c r="G2" s="114"/>
    </row>
    <row r="3" spans="6:7" ht="32.25" customHeight="1">
      <c r="F3" s="114"/>
      <c r="G3" s="114"/>
    </row>
    <row r="4" spans="1:5" ht="15.75">
      <c r="A4" s="1"/>
      <c r="E4" s="1" t="s">
        <v>0</v>
      </c>
    </row>
    <row r="5" spans="1:7" ht="15.75">
      <c r="A5" s="1"/>
      <c r="E5" s="110" t="s">
        <v>1</v>
      </c>
      <c r="F5" s="110"/>
      <c r="G5" s="110"/>
    </row>
    <row r="6" spans="1:7" ht="15.75">
      <c r="A6" s="1"/>
      <c r="B6" s="1"/>
      <c r="E6" s="111"/>
      <c r="F6" s="111"/>
      <c r="G6" s="111"/>
    </row>
    <row r="7" spans="1:7" ht="15" customHeight="1">
      <c r="A7" s="1"/>
      <c r="E7" s="105" t="s">
        <v>2</v>
      </c>
      <c r="F7" s="105"/>
      <c r="G7" s="105"/>
    </row>
    <row r="8" spans="1:7" ht="15.75">
      <c r="A8" s="1"/>
      <c r="B8" s="1"/>
      <c r="E8" s="111"/>
      <c r="F8" s="111"/>
      <c r="G8" s="111"/>
    </row>
    <row r="9" spans="1:7" ht="15" customHeight="1">
      <c r="A9" s="1"/>
      <c r="E9" s="105"/>
      <c r="F9" s="105"/>
      <c r="G9" s="105"/>
    </row>
    <row r="10" spans="1:7" ht="15.75">
      <c r="A10" s="1"/>
      <c r="E10" s="103" t="s">
        <v>3</v>
      </c>
      <c r="F10" s="103"/>
      <c r="G10" s="103"/>
    </row>
    <row r="13" spans="1:7" ht="15.75">
      <c r="A13" s="112" t="s">
        <v>4</v>
      </c>
      <c r="B13" s="112"/>
      <c r="C13" s="112"/>
      <c r="D13" s="112"/>
      <c r="E13" s="112"/>
      <c r="F13" s="112"/>
      <c r="G13" s="112"/>
    </row>
    <row r="14" spans="1:7" ht="15.75">
      <c r="A14" s="112" t="s">
        <v>5</v>
      </c>
      <c r="B14" s="112"/>
      <c r="C14" s="112"/>
      <c r="D14" s="112"/>
      <c r="E14" s="112"/>
      <c r="F14" s="112"/>
      <c r="G14" s="112"/>
    </row>
    <row r="17" spans="1:7" ht="15.75">
      <c r="A17" s="106" t="s">
        <v>6</v>
      </c>
      <c r="B17" s="6"/>
      <c r="C17" s="106"/>
      <c r="D17" s="109"/>
      <c r="E17" s="109"/>
      <c r="F17" s="109"/>
      <c r="G17" s="109"/>
    </row>
    <row r="18" spans="1:7" ht="15">
      <c r="A18" s="106"/>
      <c r="B18" s="7" t="s">
        <v>50</v>
      </c>
      <c r="C18" s="106"/>
      <c r="D18" s="108" t="s">
        <v>39</v>
      </c>
      <c r="E18" s="108"/>
      <c r="F18" s="108"/>
      <c r="G18" s="108"/>
    </row>
    <row r="19" spans="1:7" ht="15.75">
      <c r="A19" s="106" t="s">
        <v>7</v>
      </c>
      <c r="B19" s="6"/>
      <c r="C19" s="106"/>
      <c r="D19" s="107"/>
      <c r="E19" s="107"/>
      <c r="F19" s="107"/>
      <c r="G19" s="107"/>
    </row>
    <row r="20" spans="1:7" ht="15">
      <c r="A20" s="106"/>
      <c r="B20" s="7" t="s">
        <v>50</v>
      </c>
      <c r="C20" s="106"/>
      <c r="D20" s="105" t="s">
        <v>38</v>
      </c>
      <c r="E20" s="105"/>
      <c r="F20" s="105"/>
      <c r="G20" s="105"/>
    </row>
    <row r="21" spans="1:7" ht="15.75">
      <c r="A21" s="106" t="s">
        <v>8</v>
      </c>
      <c r="B21" s="6"/>
      <c r="C21" s="6"/>
      <c r="D21" s="109"/>
      <c r="E21" s="109"/>
      <c r="F21" s="109"/>
      <c r="G21" s="109"/>
    </row>
    <row r="22" spans="1:7" ht="15">
      <c r="A22" s="106"/>
      <c r="B22" s="8" t="s">
        <v>50</v>
      </c>
      <c r="C22" s="8" t="s">
        <v>9</v>
      </c>
      <c r="D22" s="108" t="s">
        <v>40</v>
      </c>
      <c r="E22" s="108"/>
      <c r="F22" s="108"/>
      <c r="G22" s="108"/>
    </row>
    <row r="23" spans="1:7" ht="42" customHeight="1">
      <c r="A23" s="2" t="s">
        <v>10</v>
      </c>
      <c r="B23" s="103" t="s">
        <v>11</v>
      </c>
      <c r="C23" s="103"/>
      <c r="D23" s="103"/>
      <c r="E23" s="103"/>
      <c r="F23" s="103"/>
      <c r="G23" s="103"/>
    </row>
    <row r="24" spans="1:7" ht="15.75">
      <c r="A24" s="2" t="s">
        <v>12</v>
      </c>
      <c r="B24" s="103" t="s">
        <v>13</v>
      </c>
      <c r="C24" s="103"/>
      <c r="D24" s="103"/>
      <c r="E24" s="103"/>
      <c r="F24" s="103"/>
      <c r="G24" s="103"/>
    </row>
    <row r="25" spans="1:7" ht="15.75">
      <c r="A25" s="2" t="s">
        <v>14</v>
      </c>
      <c r="B25" s="103" t="s">
        <v>51</v>
      </c>
      <c r="C25" s="103"/>
      <c r="D25" s="103"/>
      <c r="E25" s="103"/>
      <c r="F25" s="103"/>
      <c r="G25" s="103"/>
    </row>
    <row r="26" ht="15.75">
      <c r="A26" s="3"/>
    </row>
    <row r="27" spans="1:7" ht="15.75">
      <c r="A27" s="9" t="s">
        <v>16</v>
      </c>
      <c r="B27" s="101" t="s">
        <v>52</v>
      </c>
      <c r="C27" s="101"/>
      <c r="D27" s="101"/>
      <c r="E27" s="101"/>
      <c r="F27" s="101"/>
      <c r="G27" s="101"/>
    </row>
    <row r="28" spans="1:7" ht="15.75">
      <c r="A28" s="9"/>
      <c r="B28" s="101"/>
      <c r="C28" s="101"/>
      <c r="D28" s="101"/>
      <c r="E28" s="101"/>
      <c r="F28" s="101"/>
      <c r="G28" s="101"/>
    </row>
    <row r="29" spans="1:7" ht="15.75">
      <c r="A29" s="9"/>
      <c r="B29" s="101"/>
      <c r="C29" s="101"/>
      <c r="D29" s="101"/>
      <c r="E29" s="101"/>
      <c r="F29" s="101"/>
      <c r="G29" s="101"/>
    </row>
    <row r="30" spans="1:7" ht="15.75">
      <c r="A30" s="9"/>
      <c r="B30" s="101"/>
      <c r="C30" s="101"/>
      <c r="D30" s="101"/>
      <c r="E30" s="101"/>
      <c r="F30" s="101"/>
      <c r="G30" s="101"/>
    </row>
    <row r="31" ht="15.75">
      <c r="A31" s="3"/>
    </row>
    <row r="32" spans="1:2" ht="15.75">
      <c r="A32" s="16" t="s">
        <v>15</v>
      </c>
      <c r="B32" s="4" t="s">
        <v>53</v>
      </c>
    </row>
    <row r="33" spans="1:7" ht="15.75">
      <c r="A33" s="15" t="s">
        <v>18</v>
      </c>
      <c r="B33" s="103" t="s">
        <v>54</v>
      </c>
      <c r="C33" s="103"/>
      <c r="D33" s="103"/>
      <c r="E33" s="103"/>
      <c r="F33" s="103"/>
      <c r="G33" s="103"/>
    </row>
    <row r="34" spans="1:7" ht="15.75">
      <c r="A34" s="15"/>
      <c r="B34" s="13"/>
      <c r="C34" s="13"/>
      <c r="D34" s="13"/>
      <c r="E34" s="13"/>
      <c r="F34" s="13"/>
      <c r="G34" s="13"/>
    </row>
    <row r="35" spans="1:7" ht="15.75">
      <c r="A35" s="14" t="s">
        <v>16</v>
      </c>
      <c r="B35" s="101" t="s">
        <v>17</v>
      </c>
      <c r="C35" s="101"/>
      <c r="D35" s="101"/>
      <c r="E35" s="101"/>
      <c r="F35" s="101"/>
      <c r="G35" s="101"/>
    </row>
    <row r="36" spans="1:7" ht="15.75">
      <c r="A36" s="14"/>
      <c r="B36" s="101"/>
      <c r="C36" s="101"/>
      <c r="D36" s="101"/>
      <c r="E36" s="101"/>
      <c r="F36" s="101"/>
      <c r="G36" s="101"/>
    </row>
    <row r="37" spans="1:7" ht="15.75">
      <c r="A37" s="14"/>
      <c r="B37" s="101"/>
      <c r="C37" s="101"/>
      <c r="D37" s="101"/>
      <c r="E37" s="101"/>
      <c r="F37" s="101"/>
      <c r="G37" s="101"/>
    </row>
    <row r="38" spans="1:7" ht="15.75">
      <c r="A38" s="14"/>
      <c r="B38" s="101"/>
      <c r="C38" s="101"/>
      <c r="D38" s="101"/>
      <c r="E38" s="101"/>
      <c r="F38" s="101"/>
      <c r="G38" s="101"/>
    </row>
    <row r="39" spans="1:7" ht="15.75">
      <c r="A39" s="15"/>
      <c r="B39" s="13"/>
      <c r="C39" s="13"/>
      <c r="D39" s="13"/>
      <c r="E39" s="13"/>
      <c r="F39" s="13"/>
      <c r="G39" s="13"/>
    </row>
    <row r="40" spans="1:7" ht="15.75">
      <c r="A40" s="15" t="s">
        <v>24</v>
      </c>
      <c r="B40" s="17" t="s">
        <v>20</v>
      </c>
      <c r="C40" s="13"/>
      <c r="D40" s="13"/>
      <c r="E40" s="13"/>
      <c r="F40" s="13"/>
      <c r="G40" s="13"/>
    </row>
    <row r="41" spans="1:2" ht="15.75">
      <c r="A41" s="3"/>
      <c r="B41" s="4" t="s">
        <v>55</v>
      </c>
    </row>
    <row r="42" ht="15.75">
      <c r="A42" s="3"/>
    </row>
    <row r="43" spans="1:5" ht="47.25">
      <c r="A43" s="9" t="s">
        <v>16</v>
      </c>
      <c r="B43" s="9" t="s">
        <v>20</v>
      </c>
      <c r="C43" s="9" t="s">
        <v>21</v>
      </c>
      <c r="D43" s="9" t="s">
        <v>22</v>
      </c>
      <c r="E43" s="9" t="s">
        <v>23</v>
      </c>
    </row>
    <row r="44" spans="1:5" ht="15.75">
      <c r="A44" s="9">
        <v>1</v>
      </c>
      <c r="B44" s="9">
        <v>2</v>
      </c>
      <c r="C44" s="9">
        <v>3</v>
      </c>
      <c r="D44" s="9">
        <v>4</v>
      </c>
      <c r="E44" s="9">
        <v>5</v>
      </c>
    </row>
    <row r="45" spans="1:5" ht="15.75">
      <c r="A45" s="9"/>
      <c r="B45" s="9"/>
      <c r="C45" s="9"/>
      <c r="D45" s="9"/>
      <c r="E45" s="9"/>
    </row>
    <row r="46" spans="1:5" ht="15.75">
      <c r="A46" s="9"/>
      <c r="B46" s="9"/>
      <c r="C46" s="9"/>
      <c r="D46" s="9"/>
      <c r="E46" s="9"/>
    </row>
    <row r="47" spans="1:5" ht="15.75">
      <c r="A47" s="101" t="s">
        <v>23</v>
      </c>
      <c r="B47" s="101"/>
      <c r="C47" s="9"/>
      <c r="D47" s="9"/>
      <c r="E47" s="9"/>
    </row>
    <row r="48" ht="15.75">
      <c r="A48" s="3"/>
    </row>
    <row r="49" ht="15.75">
      <c r="A49" s="3"/>
    </row>
    <row r="50" spans="1:7" ht="15.75">
      <c r="A50" s="106" t="s">
        <v>27</v>
      </c>
      <c r="B50" s="103" t="s">
        <v>25</v>
      </c>
      <c r="C50" s="103"/>
      <c r="D50" s="103"/>
      <c r="E50" s="103"/>
      <c r="F50" s="103"/>
      <c r="G50" s="103"/>
    </row>
    <row r="51" spans="1:2" ht="15.75">
      <c r="A51" s="106"/>
      <c r="B51" s="1" t="s">
        <v>19</v>
      </c>
    </row>
    <row r="52" ht="15.75">
      <c r="A52" s="3"/>
    </row>
    <row r="53" ht="15.75">
      <c r="A53" s="3"/>
    </row>
    <row r="54" spans="1:5" ht="63">
      <c r="A54" s="14" t="s">
        <v>16</v>
      </c>
      <c r="B54" s="9" t="s">
        <v>26</v>
      </c>
      <c r="C54" s="9" t="s">
        <v>21</v>
      </c>
      <c r="D54" s="9" t="s">
        <v>22</v>
      </c>
      <c r="E54" s="9" t="s">
        <v>23</v>
      </c>
    </row>
    <row r="55" spans="1:5" ht="15.75">
      <c r="A55" s="14">
        <v>1</v>
      </c>
      <c r="B55" s="9">
        <v>2</v>
      </c>
      <c r="C55" s="9">
        <v>3</v>
      </c>
      <c r="D55" s="9">
        <v>4</v>
      </c>
      <c r="E55" s="9">
        <v>5</v>
      </c>
    </row>
    <row r="56" spans="1:5" ht="15.75">
      <c r="A56" s="14"/>
      <c r="B56" s="10"/>
      <c r="C56" s="10"/>
      <c r="D56" s="10"/>
      <c r="E56" s="10"/>
    </row>
    <row r="57" spans="1:5" ht="15.75">
      <c r="A57" s="14"/>
      <c r="B57" s="10"/>
      <c r="C57" s="10"/>
      <c r="D57" s="10"/>
      <c r="E57" s="10"/>
    </row>
    <row r="58" spans="1:5" ht="15.75">
      <c r="A58" s="101" t="s">
        <v>23</v>
      </c>
      <c r="B58" s="101"/>
      <c r="C58" s="10"/>
      <c r="D58" s="10"/>
      <c r="E58" s="10"/>
    </row>
    <row r="59" ht="15.75">
      <c r="A59" s="3"/>
    </row>
    <row r="60" ht="15.75">
      <c r="A60" s="3"/>
    </row>
    <row r="61" spans="1:7" ht="15.75">
      <c r="A61" s="2" t="s">
        <v>56</v>
      </c>
      <c r="B61" s="103" t="s">
        <v>28</v>
      </c>
      <c r="C61" s="103"/>
      <c r="D61" s="103"/>
      <c r="E61" s="103"/>
      <c r="F61" s="103"/>
      <c r="G61" s="103"/>
    </row>
    <row r="62" ht="15.75">
      <c r="A62" s="3"/>
    </row>
    <row r="63" ht="15.75">
      <c r="A63" s="3"/>
    </row>
    <row r="64" spans="1:7" ht="46.5" customHeight="1">
      <c r="A64" s="9" t="s">
        <v>16</v>
      </c>
      <c r="B64" s="9" t="s">
        <v>29</v>
      </c>
      <c r="C64" s="9" t="s">
        <v>30</v>
      </c>
      <c r="D64" s="9" t="s">
        <v>31</v>
      </c>
      <c r="E64" s="9" t="s">
        <v>21</v>
      </c>
      <c r="F64" s="9" t="s">
        <v>22</v>
      </c>
      <c r="G64" s="9" t="s">
        <v>23</v>
      </c>
    </row>
    <row r="65" spans="1:7" ht="15.75">
      <c r="A65" s="9">
        <v>1</v>
      </c>
      <c r="B65" s="9">
        <v>2</v>
      </c>
      <c r="C65" s="9">
        <v>3</v>
      </c>
      <c r="D65" s="9">
        <v>4</v>
      </c>
      <c r="E65" s="9">
        <v>5</v>
      </c>
      <c r="F65" s="9">
        <v>6</v>
      </c>
      <c r="G65" s="9">
        <v>7</v>
      </c>
    </row>
    <row r="66" spans="1:7" ht="15.75">
      <c r="A66" s="9">
        <v>1</v>
      </c>
      <c r="B66" s="10" t="s">
        <v>32</v>
      </c>
      <c r="C66" s="9"/>
      <c r="D66" s="9"/>
      <c r="E66" s="9"/>
      <c r="F66" s="9"/>
      <c r="G66" s="9"/>
    </row>
    <row r="67" spans="1:7" ht="15.75">
      <c r="A67" s="9"/>
      <c r="B67" s="10"/>
      <c r="C67" s="9"/>
      <c r="D67" s="9"/>
      <c r="E67" s="9"/>
      <c r="F67" s="9"/>
      <c r="G67" s="9"/>
    </row>
    <row r="68" spans="1:7" ht="15.75">
      <c r="A68" s="9">
        <v>2</v>
      </c>
      <c r="B68" s="10" t="s">
        <v>33</v>
      </c>
      <c r="C68" s="9"/>
      <c r="D68" s="9"/>
      <c r="E68" s="9"/>
      <c r="F68" s="9"/>
      <c r="G68" s="9"/>
    </row>
    <row r="69" spans="1:7" ht="15.75">
      <c r="A69" s="10"/>
      <c r="B69" s="10"/>
      <c r="C69" s="9"/>
      <c r="D69" s="9"/>
      <c r="E69" s="9"/>
      <c r="F69" s="9"/>
      <c r="G69" s="9"/>
    </row>
    <row r="70" spans="1:7" ht="15.75">
      <c r="A70" s="9">
        <v>3</v>
      </c>
      <c r="B70" s="10" t="s">
        <v>34</v>
      </c>
      <c r="C70" s="9"/>
      <c r="D70" s="9"/>
      <c r="E70" s="9"/>
      <c r="F70" s="9"/>
      <c r="G70" s="9"/>
    </row>
    <row r="71" spans="1:7" ht="15.75">
      <c r="A71" s="9"/>
      <c r="B71" s="10"/>
      <c r="C71" s="9"/>
      <c r="D71" s="9"/>
      <c r="E71" s="9"/>
      <c r="F71" s="9"/>
      <c r="G71" s="9"/>
    </row>
    <row r="72" spans="1:7" ht="15.75">
      <c r="A72" s="9">
        <v>4</v>
      </c>
      <c r="B72" s="10" t="s">
        <v>35</v>
      </c>
      <c r="C72" s="9"/>
      <c r="D72" s="9"/>
      <c r="E72" s="9"/>
      <c r="F72" s="9"/>
      <c r="G72" s="9"/>
    </row>
    <row r="73" spans="1:7" ht="15.75">
      <c r="A73" s="10"/>
      <c r="B73" s="10"/>
      <c r="C73" s="9"/>
      <c r="D73" s="9"/>
      <c r="E73" s="9"/>
      <c r="F73" s="9"/>
      <c r="G73" s="9"/>
    </row>
    <row r="74" ht="15.75">
      <c r="A74" s="3"/>
    </row>
    <row r="75" ht="15.75">
      <c r="A75" s="3"/>
    </row>
    <row r="76" spans="1:4" ht="15.75" customHeight="1">
      <c r="A76" s="102" t="s">
        <v>57</v>
      </c>
      <c r="B76" s="102"/>
      <c r="C76" s="102"/>
      <c r="D76" s="1"/>
    </row>
    <row r="77" spans="1:7" ht="32.25" customHeight="1">
      <c r="A77" s="102"/>
      <c r="B77" s="102"/>
      <c r="C77" s="102"/>
      <c r="D77" s="12"/>
      <c r="E77" s="11"/>
      <c r="F77" s="104"/>
      <c r="G77" s="104"/>
    </row>
    <row r="78" spans="1:7" ht="15.75">
      <c r="A78" s="5"/>
      <c r="B78" s="2"/>
      <c r="D78" s="7" t="s">
        <v>36</v>
      </c>
      <c r="F78" s="105" t="s">
        <v>62</v>
      </c>
      <c r="G78" s="105"/>
    </row>
    <row r="79" spans="1:4" ht="15.75">
      <c r="A79" s="103" t="s">
        <v>37</v>
      </c>
      <c r="B79" s="103"/>
      <c r="C79" s="2"/>
      <c r="D79" s="2"/>
    </row>
    <row r="80" spans="1:4" ht="15.75">
      <c r="A80" s="17" t="s">
        <v>58</v>
      </c>
      <c r="B80" s="13"/>
      <c r="C80" s="15"/>
      <c r="D80" s="15"/>
    </row>
    <row r="81" spans="1:7" ht="45.75" customHeight="1">
      <c r="A81" s="103" t="s">
        <v>59</v>
      </c>
      <c r="B81" s="103"/>
      <c r="C81" s="103"/>
      <c r="D81" s="12"/>
      <c r="E81" s="11"/>
      <c r="F81" s="104"/>
      <c r="G81" s="104"/>
    </row>
    <row r="82" spans="1:7" ht="15.75">
      <c r="A82" s="1"/>
      <c r="B82" s="2"/>
      <c r="C82" s="2"/>
      <c r="D82" s="7" t="s">
        <v>36</v>
      </c>
      <c r="F82" s="105" t="s">
        <v>62</v>
      </c>
      <c r="G82" s="105"/>
    </row>
    <row r="83" ht="15">
      <c r="A83" s="18" t="s">
        <v>60</v>
      </c>
    </row>
    <row r="84" ht="15">
      <c r="A84" s="19" t="s">
        <v>61</v>
      </c>
    </row>
  </sheetData>
  <sheetProtection/>
  <mergeCells count="44">
    <mergeCell ref="A13:G13"/>
    <mergeCell ref="A14:G14"/>
    <mergeCell ref="D18:G18"/>
    <mergeCell ref="D17:G17"/>
    <mergeCell ref="F1:G3"/>
    <mergeCell ref="B28:G28"/>
    <mergeCell ref="B29:G29"/>
    <mergeCell ref="B30:G30"/>
    <mergeCell ref="B33:G33"/>
    <mergeCell ref="A17:A18"/>
    <mergeCell ref="C17:C18"/>
    <mergeCell ref="A19:A20"/>
    <mergeCell ref="C19:C20"/>
    <mergeCell ref="A21:A22"/>
    <mergeCell ref="B35:G35"/>
    <mergeCell ref="B36:G36"/>
    <mergeCell ref="E5:G5"/>
    <mergeCell ref="E6:G6"/>
    <mergeCell ref="E7:G7"/>
    <mergeCell ref="E8:G8"/>
    <mergeCell ref="E9:G9"/>
    <mergeCell ref="E10:G10"/>
    <mergeCell ref="B25:G25"/>
    <mergeCell ref="B27:G27"/>
    <mergeCell ref="F82:G82"/>
    <mergeCell ref="A79:B79"/>
    <mergeCell ref="B50:G50"/>
    <mergeCell ref="B61:G61"/>
    <mergeCell ref="D19:G19"/>
    <mergeCell ref="D20:G20"/>
    <mergeCell ref="D22:G22"/>
    <mergeCell ref="D21:G21"/>
    <mergeCell ref="B23:G23"/>
    <mergeCell ref="B24:G24"/>
    <mergeCell ref="B37:G37"/>
    <mergeCell ref="B38:G38"/>
    <mergeCell ref="A58:B58"/>
    <mergeCell ref="A76:C77"/>
    <mergeCell ref="A81:C81"/>
    <mergeCell ref="F77:G77"/>
    <mergeCell ref="F78:G78"/>
    <mergeCell ref="F81:G81"/>
    <mergeCell ref="A50:A51"/>
    <mergeCell ref="A47:B47"/>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O77"/>
  <sheetViews>
    <sheetView tabSelected="1" zoomScalePageLayoutView="0" workbookViewId="0" topLeftCell="A7">
      <selection activeCell="H36" sqref="H36"/>
    </sheetView>
  </sheetViews>
  <sheetFormatPr defaultColWidth="21.57421875" defaultRowHeight="15"/>
  <cols>
    <col min="1" max="1" width="5.00390625" style="4" customWidth="1"/>
    <col min="2" max="2" width="32.421875" style="4" customWidth="1"/>
    <col min="3" max="3" width="20.28125" style="4" customWidth="1"/>
    <col min="4" max="6" width="21.57421875" style="4" customWidth="1"/>
    <col min="7" max="7" width="20.7109375" style="4" customWidth="1"/>
    <col min="8" max="37" width="10.28125" style="4" customWidth="1"/>
    <col min="38" max="16384" width="21.57421875" style="4" customWidth="1"/>
  </cols>
  <sheetData>
    <row r="1" spans="6:7" ht="15">
      <c r="F1" s="113" t="s">
        <v>75</v>
      </c>
      <c r="G1" s="114"/>
    </row>
    <row r="2" spans="6:7" ht="15">
      <c r="F2" s="114"/>
      <c r="G2" s="114"/>
    </row>
    <row r="3" spans="6:7" ht="32.25" customHeight="1">
      <c r="F3" s="114"/>
      <c r="G3" s="114"/>
    </row>
    <row r="4" spans="1:5" ht="15.75">
      <c r="A4" s="25"/>
      <c r="E4" s="25" t="s">
        <v>0</v>
      </c>
    </row>
    <row r="5" spans="1:7" ht="15.75" customHeight="1">
      <c r="A5" s="25"/>
      <c r="E5" s="110" t="s">
        <v>1</v>
      </c>
      <c r="F5" s="110"/>
      <c r="G5" s="110"/>
    </row>
    <row r="6" spans="1:7" ht="27" customHeight="1">
      <c r="A6" s="25"/>
      <c r="B6" s="25"/>
      <c r="E6" s="120" t="s">
        <v>83</v>
      </c>
      <c r="F6" s="120"/>
      <c r="G6" s="120"/>
    </row>
    <row r="7" spans="1:7" ht="11.25" customHeight="1">
      <c r="A7" s="25"/>
      <c r="E7" s="121" t="s">
        <v>2</v>
      </c>
      <c r="F7" s="121"/>
      <c r="G7" s="121"/>
    </row>
    <row r="8" spans="1:7" ht="15.75" customHeight="1">
      <c r="A8" s="25"/>
      <c r="E8" s="122" t="s">
        <v>145</v>
      </c>
      <c r="F8" s="122"/>
      <c r="G8" s="122"/>
    </row>
    <row r="9" ht="5.25" customHeight="1"/>
    <row r="10" ht="5.25" customHeight="1"/>
    <row r="11" spans="1:7" ht="13.5" customHeight="1">
      <c r="A11" s="112" t="s">
        <v>4</v>
      </c>
      <c r="B11" s="112"/>
      <c r="C11" s="112"/>
      <c r="D11" s="112"/>
      <c r="E11" s="112"/>
      <c r="F11" s="112"/>
      <c r="G11" s="112"/>
    </row>
    <row r="12" spans="1:7" ht="15.75">
      <c r="A12" s="112" t="s">
        <v>128</v>
      </c>
      <c r="B12" s="112"/>
      <c r="C12" s="112"/>
      <c r="D12" s="112"/>
      <c r="E12" s="112"/>
      <c r="F12" s="112"/>
      <c r="G12" s="112"/>
    </row>
    <row r="13" ht="6" customHeight="1"/>
    <row r="14" spans="1:7" ht="17.25" customHeight="1">
      <c r="A14" s="4" t="s">
        <v>6</v>
      </c>
      <c r="B14" s="27">
        <v>1210160</v>
      </c>
      <c r="C14" s="117" t="s">
        <v>85</v>
      </c>
      <c r="D14" s="117"/>
      <c r="E14" s="117"/>
      <c r="G14" s="37" t="s">
        <v>86</v>
      </c>
    </row>
    <row r="15" spans="2:7" ht="20.25" customHeight="1">
      <c r="B15" s="30" t="s">
        <v>78</v>
      </c>
      <c r="C15" s="116" t="s">
        <v>2</v>
      </c>
      <c r="D15" s="116"/>
      <c r="E15" s="116"/>
      <c r="G15" s="36" t="s">
        <v>76</v>
      </c>
    </row>
    <row r="16" spans="1:7" ht="13.5" customHeight="1">
      <c r="A16" s="4" t="s">
        <v>7</v>
      </c>
      <c r="B16" s="43">
        <v>1210160</v>
      </c>
      <c r="C16" s="117" t="s">
        <v>85</v>
      </c>
      <c r="D16" s="117"/>
      <c r="E16" s="117"/>
      <c r="G16" s="37" t="s">
        <v>86</v>
      </c>
    </row>
    <row r="17" spans="2:7" ht="21.75" customHeight="1">
      <c r="B17" s="30" t="s">
        <v>78</v>
      </c>
      <c r="C17" s="116" t="s">
        <v>2</v>
      </c>
      <c r="D17" s="116"/>
      <c r="E17" s="116"/>
      <c r="G17" s="36" t="s">
        <v>76</v>
      </c>
    </row>
    <row r="18" spans="1:15" ht="62.25" customHeight="1">
      <c r="A18" s="26" t="s">
        <v>77</v>
      </c>
      <c r="B18" s="43">
        <v>1210160</v>
      </c>
      <c r="C18" s="33" t="s">
        <v>90</v>
      </c>
      <c r="D18" s="33" t="s">
        <v>91</v>
      </c>
      <c r="E18" s="118" t="s">
        <v>92</v>
      </c>
      <c r="F18" s="118"/>
      <c r="G18" s="68">
        <v>1052700000</v>
      </c>
      <c r="H18" s="26"/>
      <c r="I18" s="32"/>
      <c r="J18" s="123"/>
      <c r="K18" s="123"/>
      <c r="L18" s="123"/>
      <c r="M18" s="123"/>
      <c r="N18" s="123"/>
      <c r="O18" s="32"/>
    </row>
    <row r="19" spans="2:15" ht="45" customHeight="1">
      <c r="B19" s="28" t="s">
        <v>78</v>
      </c>
      <c r="C19" s="29" t="s">
        <v>79</v>
      </c>
      <c r="D19" s="29" t="s">
        <v>80</v>
      </c>
      <c r="E19" s="126" t="s">
        <v>81</v>
      </c>
      <c r="F19" s="126"/>
      <c r="G19" s="29" t="s">
        <v>82</v>
      </c>
      <c r="H19" s="28"/>
      <c r="I19" s="28"/>
      <c r="J19" s="125"/>
      <c r="K19" s="125"/>
      <c r="L19" s="125"/>
      <c r="M19" s="125"/>
      <c r="N19" s="125"/>
      <c r="O19" s="31"/>
    </row>
    <row r="20" spans="1:7" ht="27.75" customHeight="1">
      <c r="A20" s="23" t="s">
        <v>10</v>
      </c>
      <c r="B20" s="103" t="s">
        <v>143</v>
      </c>
      <c r="C20" s="103"/>
      <c r="D20" s="103"/>
      <c r="E20" s="103"/>
      <c r="F20" s="103"/>
      <c r="G20" s="103"/>
    </row>
    <row r="21" spans="1:7" ht="94.5" customHeight="1">
      <c r="A21" s="23" t="s">
        <v>12</v>
      </c>
      <c r="B21" s="124" t="s">
        <v>129</v>
      </c>
      <c r="C21" s="124"/>
      <c r="D21" s="124"/>
      <c r="E21" s="124"/>
      <c r="F21" s="124"/>
      <c r="G21" s="124"/>
    </row>
    <row r="22" spans="1:7" ht="12.75" customHeight="1">
      <c r="A22" s="23" t="s">
        <v>14</v>
      </c>
      <c r="B22" s="103" t="s">
        <v>51</v>
      </c>
      <c r="C22" s="103"/>
      <c r="D22" s="103"/>
      <c r="E22" s="103"/>
      <c r="F22" s="103"/>
      <c r="G22" s="103"/>
    </row>
    <row r="23" spans="1:7" ht="31.5">
      <c r="A23" s="21" t="s">
        <v>16</v>
      </c>
      <c r="B23" s="101" t="s">
        <v>52</v>
      </c>
      <c r="C23" s="101"/>
      <c r="D23" s="101"/>
      <c r="E23" s="101"/>
      <c r="F23" s="101"/>
      <c r="G23" s="101"/>
    </row>
    <row r="24" spans="1:7" ht="18" customHeight="1">
      <c r="A24" s="21">
        <v>1</v>
      </c>
      <c r="B24" s="119" t="s">
        <v>93</v>
      </c>
      <c r="C24" s="119"/>
      <c r="D24" s="119"/>
      <c r="E24" s="119"/>
      <c r="F24" s="119"/>
      <c r="G24" s="119"/>
    </row>
    <row r="25" ht="6" customHeight="1">
      <c r="A25" s="3"/>
    </row>
    <row r="26" spans="1:7" ht="14.25" customHeight="1">
      <c r="A26" s="40" t="s">
        <v>15</v>
      </c>
      <c r="B26" s="115" t="s">
        <v>94</v>
      </c>
      <c r="C26" s="115"/>
      <c r="D26" s="115"/>
      <c r="E26" s="115"/>
      <c r="F26" s="115"/>
      <c r="G26" s="115"/>
    </row>
    <row r="27" spans="1:7" ht="12.75" customHeight="1">
      <c r="A27" s="23" t="s">
        <v>18</v>
      </c>
      <c r="B27" s="103" t="s">
        <v>54</v>
      </c>
      <c r="C27" s="103"/>
      <c r="D27" s="103"/>
      <c r="E27" s="103"/>
      <c r="F27" s="103"/>
      <c r="G27" s="103"/>
    </row>
    <row r="28" spans="1:7" ht="12" customHeight="1">
      <c r="A28" s="21" t="s">
        <v>16</v>
      </c>
      <c r="B28" s="101" t="s">
        <v>17</v>
      </c>
      <c r="C28" s="101"/>
      <c r="D28" s="101"/>
      <c r="E28" s="101"/>
      <c r="F28" s="101"/>
      <c r="G28" s="101"/>
    </row>
    <row r="29" spans="1:7" ht="26.25" customHeight="1">
      <c r="A29" s="21">
        <v>1</v>
      </c>
      <c r="B29" s="119" t="s">
        <v>95</v>
      </c>
      <c r="C29" s="119"/>
      <c r="D29" s="119"/>
      <c r="E29" s="119"/>
      <c r="F29" s="119"/>
      <c r="G29" s="119"/>
    </row>
    <row r="30" spans="1:7" ht="3.75" customHeight="1">
      <c r="A30" s="23"/>
      <c r="B30" s="22"/>
      <c r="C30" s="22"/>
      <c r="D30" s="22"/>
      <c r="E30" s="22"/>
      <c r="F30" s="22"/>
      <c r="G30" s="22"/>
    </row>
    <row r="31" spans="1:7" ht="15.75">
      <c r="A31" s="23" t="s">
        <v>24</v>
      </c>
      <c r="B31" s="17" t="s">
        <v>20</v>
      </c>
      <c r="C31" s="22"/>
      <c r="D31" s="22"/>
      <c r="E31" s="22"/>
      <c r="F31" s="22"/>
      <c r="G31" s="22"/>
    </row>
    <row r="32" spans="1:2" ht="9.75" customHeight="1">
      <c r="A32" s="3"/>
      <c r="B32" s="4" t="s">
        <v>55</v>
      </c>
    </row>
    <row r="33" ht="2.25" customHeight="1">
      <c r="A33" s="3"/>
    </row>
    <row r="34" spans="1:5" ht="31.5">
      <c r="A34" s="21" t="s">
        <v>16</v>
      </c>
      <c r="B34" s="21" t="s">
        <v>20</v>
      </c>
      <c r="C34" s="21" t="s">
        <v>21</v>
      </c>
      <c r="D34" s="21" t="s">
        <v>22</v>
      </c>
      <c r="E34" s="34" t="s">
        <v>23</v>
      </c>
    </row>
    <row r="35" spans="1:5" ht="12" customHeight="1">
      <c r="A35" s="21">
        <v>1</v>
      </c>
      <c r="B35" s="21">
        <v>2</v>
      </c>
      <c r="C35" s="21">
        <v>3</v>
      </c>
      <c r="D35" s="21">
        <v>4</v>
      </c>
      <c r="E35" s="21">
        <v>5</v>
      </c>
    </row>
    <row r="36" spans="1:5" ht="93" customHeight="1">
      <c r="A36" s="21">
        <v>1</v>
      </c>
      <c r="B36" s="44" t="s">
        <v>95</v>
      </c>
      <c r="C36" s="35">
        <v>16075821</v>
      </c>
      <c r="D36" s="35">
        <f>100296+850000</f>
        <v>950296</v>
      </c>
      <c r="E36" s="35">
        <f>C36+D36</f>
        <v>17026117</v>
      </c>
    </row>
    <row r="37" spans="1:5" ht="15.75">
      <c r="A37" s="101" t="s">
        <v>23</v>
      </c>
      <c r="B37" s="101"/>
      <c r="C37" s="35">
        <f>C36</f>
        <v>16075821</v>
      </c>
      <c r="D37" s="35">
        <f>SUM(D36:D36)</f>
        <v>950296</v>
      </c>
      <c r="E37" s="35">
        <f>SUM(E36:E36)</f>
        <v>17026117</v>
      </c>
    </row>
    <row r="38" ht="6.75" customHeight="1">
      <c r="A38" s="3"/>
    </row>
    <row r="39" spans="1:7" ht="14.25" customHeight="1">
      <c r="A39" s="106" t="s">
        <v>27</v>
      </c>
      <c r="B39" s="103" t="s">
        <v>25</v>
      </c>
      <c r="C39" s="103"/>
      <c r="D39" s="103"/>
      <c r="E39" s="103"/>
      <c r="F39" s="103"/>
      <c r="G39" s="103"/>
    </row>
    <row r="40" spans="1:2" ht="13.5" customHeight="1">
      <c r="A40" s="106"/>
      <c r="B40" s="25" t="s">
        <v>19</v>
      </c>
    </row>
    <row r="41" ht="6.75" customHeight="1">
      <c r="A41" s="3"/>
    </row>
    <row r="42" ht="6.75" customHeight="1">
      <c r="A42" s="3"/>
    </row>
    <row r="43" spans="1:5" ht="31.5">
      <c r="A43" s="21" t="s">
        <v>16</v>
      </c>
      <c r="B43" s="21" t="s">
        <v>26</v>
      </c>
      <c r="C43" s="21" t="s">
        <v>21</v>
      </c>
      <c r="D43" s="21" t="s">
        <v>22</v>
      </c>
      <c r="E43" s="21" t="s">
        <v>23</v>
      </c>
    </row>
    <row r="44" spans="1:5" ht="11.25" customHeight="1">
      <c r="A44" s="21">
        <v>1</v>
      </c>
      <c r="B44" s="21">
        <v>2</v>
      </c>
      <c r="C44" s="21">
        <v>3</v>
      </c>
      <c r="D44" s="21">
        <v>4</v>
      </c>
      <c r="E44" s="21">
        <v>5</v>
      </c>
    </row>
    <row r="45" spans="1:5" ht="59.25" customHeight="1">
      <c r="A45" s="21"/>
      <c r="B45" s="39"/>
      <c r="C45" s="35"/>
      <c r="D45" s="35"/>
      <c r="E45" s="35"/>
    </row>
    <row r="46" spans="1:5" ht="15.75">
      <c r="A46" s="101" t="s">
        <v>23</v>
      </c>
      <c r="B46" s="101"/>
      <c r="C46" s="35">
        <f>C45</f>
        <v>0</v>
      </c>
      <c r="D46" s="35">
        <f>SUM(D45:D45)</f>
        <v>0</v>
      </c>
      <c r="E46" s="35">
        <f>SUM(E45:E45)</f>
        <v>0</v>
      </c>
    </row>
    <row r="47" ht="6.75" customHeight="1">
      <c r="A47" s="3"/>
    </row>
    <row r="48" ht="5.25" customHeight="1">
      <c r="A48" s="3"/>
    </row>
    <row r="49" spans="1:7" ht="11.25" customHeight="1">
      <c r="A49" s="23" t="s">
        <v>56</v>
      </c>
      <c r="B49" s="103" t="s">
        <v>28</v>
      </c>
      <c r="C49" s="103"/>
      <c r="D49" s="103"/>
      <c r="E49" s="103"/>
      <c r="F49" s="103"/>
      <c r="G49" s="103"/>
    </row>
    <row r="50" ht="6" customHeight="1">
      <c r="A50" s="3"/>
    </row>
    <row r="51" ht="5.25" customHeight="1">
      <c r="A51" s="3"/>
    </row>
    <row r="52" spans="1:7" ht="32.25" customHeight="1">
      <c r="A52" s="21" t="s">
        <v>16</v>
      </c>
      <c r="B52" s="21" t="s">
        <v>29</v>
      </c>
      <c r="C52" s="21" t="s">
        <v>30</v>
      </c>
      <c r="D52" s="21" t="s">
        <v>31</v>
      </c>
      <c r="E52" s="21" t="s">
        <v>21</v>
      </c>
      <c r="F52" s="21" t="s">
        <v>22</v>
      </c>
      <c r="G52" s="21" t="s">
        <v>23</v>
      </c>
    </row>
    <row r="53" spans="1:7" ht="12.75" customHeight="1">
      <c r="A53" s="21">
        <v>1</v>
      </c>
      <c r="B53" s="21">
        <v>2</v>
      </c>
      <c r="C53" s="21">
        <v>3</v>
      </c>
      <c r="D53" s="21">
        <v>4</v>
      </c>
      <c r="E53" s="21">
        <v>5</v>
      </c>
      <c r="F53" s="21">
        <v>6</v>
      </c>
      <c r="G53" s="21">
        <v>7</v>
      </c>
    </row>
    <row r="54" spans="1:7" ht="91.5" customHeight="1">
      <c r="A54" s="42"/>
      <c r="B54" s="49" t="s">
        <v>96</v>
      </c>
      <c r="C54" s="50"/>
      <c r="D54" s="49"/>
      <c r="E54" s="51"/>
      <c r="F54" s="52"/>
      <c r="G54" s="51"/>
    </row>
    <row r="55" spans="1:7" ht="12.75" customHeight="1">
      <c r="A55" s="44">
        <v>1</v>
      </c>
      <c r="B55" s="53" t="s">
        <v>32</v>
      </c>
      <c r="C55" s="50"/>
      <c r="D55" s="49"/>
      <c r="E55" s="51"/>
      <c r="F55" s="52"/>
      <c r="G55" s="51"/>
    </row>
    <row r="56" spans="1:7" ht="15.75">
      <c r="A56" s="44"/>
      <c r="B56" s="49" t="s">
        <v>97</v>
      </c>
      <c r="C56" s="50" t="s">
        <v>98</v>
      </c>
      <c r="D56" s="49" t="s">
        <v>99</v>
      </c>
      <c r="E56" s="51">
        <v>52</v>
      </c>
      <c r="F56" s="52"/>
      <c r="G56" s="51">
        <v>52</v>
      </c>
    </row>
    <row r="57" spans="1:7" ht="11.25" customHeight="1">
      <c r="A57" s="66">
        <v>2</v>
      </c>
      <c r="B57" s="54" t="s">
        <v>33</v>
      </c>
      <c r="C57" s="50"/>
      <c r="D57" s="49"/>
      <c r="E57" s="51"/>
      <c r="F57" s="52"/>
      <c r="G57" s="51"/>
    </row>
    <row r="58" spans="1:7" ht="14.25" customHeight="1">
      <c r="A58" s="44"/>
      <c r="B58" s="49" t="s">
        <v>100</v>
      </c>
      <c r="C58" s="50" t="s">
        <v>87</v>
      </c>
      <c r="D58" s="49" t="s">
        <v>101</v>
      </c>
      <c r="E58" s="51">
        <v>700</v>
      </c>
      <c r="F58" s="52"/>
      <c r="G58" s="51">
        <v>700</v>
      </c>
    </row>
    <row r="59" spans="1:7" ht="15.75">
      <c r="A59" s="44">
        <v>3</v>
      </c>
      <c r="B59" s="54" t="s">
        <v>34</v>
      </c>
      <c r="C59" s="50"/>
      <c r="D59" s="49"/>
      <c r="E59" s="51"/>
      <c r="F59" s="52"/>
      <c r="G59" s="51"/>
    </row>
    <row r="60" spans="1:7" ht="29.25" customHeight="1">
      <c r="A60" s="44"/>
      <c r="B60" s="49" t="s">
        <v>102</v>
      </c>
      <c r="C60" s="50" t="s">
        <v>89</v>
      </c>
      <c r="D60" s="49" t="s">
        <v>103</v>
      </c>
      <c r="E60" s="55">
        <f>C36/E56</f>
        <v>309150.4038461539</v>
      </c>
      <c r="F60" s="56">
        <f>D36/E56</f>
        <v>18274.923076923078</v>
      </c>
      <c r="G60" s="55">
        <f>E60+F60</f>
        <v>327425.32692307694</v>
      </c>
    </row>
    <row r="61" spans="1:7" ht="20.25" customHeight="1">
      <c r="A61" s="94">
        <v>4</v>
      </c>
      <c r="B61" s="53" t="s">
        <v>32</v>
      </c>
      <c r="C61" s="50"/>
      <c r="D61" s="49"/>
      <c r="E61" s="97"/>
      <c r="F61" s="56"/>
      <c r="G61" s="55"/>
    </row>
    <row r="62" spans="1:7" ht="17.25" customHeight="1">
      <c r="A62" s="94"/>
      <c r="B62" s="49" t="s">
        <v>123</v>
      </c>
      <c r="C62" s="50" t="s">
        <v>125</v>
      </c>
      <c r="D62" s="49" t="s">
        <v>127</v>
      </c>
      <c r="E62" s="97"/>
      <c r="F62" s="56">
        <v>850000</v>
      </c>
      <c r="G62" s="55">
        <f>E62+F62</f>
        <v>850000</v>
      </c>
    </row>
    <row r="63" spans="1:7" ht="17.25" customHeight="1">
      <c r="A63" s="94">
        <v>5</v>
      </c>
      <c r="B63" s="54" t="s">
        <v>33</v>
      </c>
      <c r="C63" s="50"/>
      <c r="D63" s="49"/>
      <c r="E63" s="97"/>
      <c r="F63" s="56"/>
      <c r="G63" s="55"/>
    </row>
    <row r="64" spans="1:12" s="41" customFormat="1" ht="15.75">
      <c r="A64" s="45"/>
      <c r="B64" s="49" t="s">
        <v>124</v>
      </c>
      <c r="C64" s="46" t="s">
        <v>126</v>
      </c>
      <c r="D64" s="49" t="s">
        <v>127</v>
      </c>
      <c r="E64" s="47"/>
      <c r="F64" s="48">
        <v>1</v>
      </c>
      <c r="G64" s="48">
        <f>F64</f>
        <v>1</v>
      </c>
      <c r="H64"/>
      <c r="I64"/>
      <c r="J64"/>
      <c r="K64"/>
      <c r="L64"/>
    </row>
    <row r="65" spans="1:12" ht="17.25" customHeight="1">
      <c r="A65" s="95">
        <v>6</v>
      </c>
      <c r="B65" s="54" t="s">
        <v>34</v>
      </c>
      <c r="C65" s="96"/>
      <c r="D65" s="96"/>
      <c r="E65" s="96"/>
      <c r="F65" s="96"/>
      <c r="G65" s="96"/>
      <c r="H65"/>
      <c r="I65"/>
      <c r="J65"/>
      <c r="K65"/>
      <c r="L65"/>
    </row>
    <row r="66" spans="1:7" ht="29.25" customHeight="1">
      <c r="A66" s="95"/>
      <c r="B66" s="49" t="s">
        <v>140</v>
      </c>
      <c r="C66" s="96" t="s">
        <v>125</v>
      </c>
      <c r="D66" s="49" t="s">
        <v>127</v>
      </c>
      <c r="E66" s="96"/>
      <c r="F66" s="98">
        <v>850000</v>
      </c>
      <c r="G66" s="55">
        <f>E66+F66</f>
        <v>850000</v>
      </c>
    </row>
    <row r="67" spans="1:4" ht="15.75" customHeight="1">
      <c r="A67" s="102" t="s">
        <v>146</v>
      </c>
      <c r="B67" s="102"/>
      <c r="C67" s="102"/>
      <c r="D67" s="25"/>
    </row>
    <row r="68" spans="1:7" ht="32.25" customHeight="1">
      <c r="A68" s="102"/>
      <c r="B68" s="102"/>
      <c r="C68" s="102"/>
      <c r="D68" s="24"/>
      <c r="E68" s="11"/>
      <c r="F68" s="104" t="s">
        <v>121</v>
      </c>
      <c r="G68" s="104"/>
    </row>
    <row r="69" spans="1:7" ht="15.75">
      <c r="A69" s="5"/>
      <c r="B69" s="23"/>
      <c r="D69" s="20" t="s">
        <v>36</v>
      </c>
      <c r="F69" s="105" t="s">
        <v>62</v>
      </c>
      <c r="G69" s="105"/>
    </row>
    <row r="70" spans="1:4" ht="15.75">
      <c r="A70" s="103" t="s">
        <v>37</v>
      </c>
      <c r="B70" s="103"/>
      <c r="C70" s="23"/>
      <c r="D70" s="23"/>
    </row>
    <row r="71" spans="1:4" ht="15.75">
      <c r="A71" s="38" t="s">
        <v>118</v>
      </c>
      <c r="B71" s="22"/>
      <c r="C71" s="23"/>
      <c r="D71" s="23"/>
    </row>
    <row r="72" spans="1:7" ht="35.25" customHeight="1">
      <c r="A72" s="103" t="s">
        <v>119</v>
      </c>
      <c r="B72" s="103"/>
      <c r="C72" s="103"/>
      <c r="D72" s="24"/>
      <c r="E72" s="11"/>
      <c r="F72" s="104" t="s">
        <v>88</v>
      </c>
      <c r="G72" s="104"/>
    </row>
    <row r="73" spans="1:7" ht="15.75">
      <c r="A73" s="25"/>
      <c r="B73" s="23"/>
      <c r="C73" s="23"/>
      <c r="D73" s="20" t="s">
        <v>36</v>
      </c>
      <c r="F73" s="105" t="s">
        <v>62</v>
      </c>
      <c r="G73" s="105"/>
    </row>
    <row r="74" ht="15">
      <c r="A74" s="18" t="s">
        <v>60</v>
      </c>
    </row>
    <row r="75" ht="15">
      <c r="A75" s="19" t="s">
        <v>61</v>
      </c>
    </row>
    <row r="77" spans="2:7" ht="33" customHeight="1">
      <c r="B77" s="115" t="s">
        <v>84</v>
      </c>
      <c r="C77" s="115"/>
      <c r="D77" s="115"/>
      <c r="E77" s="115"/>
      <c r="F77" s="115"/>
      <c r="G77" s="115"/>
    </row>
  </sheetData>
  <sheetProtection/>
  <mergeCells count="39">
    <mergeCell ref="F73:G73"/>
    <mergeCell ref="J18:L18"/>
    <mergeCell ref="F69:G69"/>
    <mergeCell ref="B20:G20"/>
    <mergeCell ref="B21:G21"/>
    <mergeCell ref="M18:N18"/>
    <mergeCell ref="J19:K19"/>
    <mergeCell ref="L19:N19"/>
    <mergeCell ref="E19:F19"/>
    <mergeCell ref="F1:G3"/>
    <mergeCell ref="E5:G5"/>
    <mergeCell ref="E6:G6"/>
    <mergeCell ref="E7:G7"/>
    <mergeCell ref="B24:G24"/>
    <mergeCell ref="A70:B70"/>
    <mergeCell ref="B22:G22"/>
    <mergeCell ref="B23:G23"/>
    <mergeCell ref="E8:G8"/>
    <mergeCell ref="A11:G11"/>
    <mergeCell ref="A12:G12"/>
    <mergeCell ref="E18:F18"/>
    <mergeCell ref="F68:G68"/>
    <mergeCell ref="B27:G27"/>
    <mergeCell ref="B28:G28"/>
    <mergeCell ref="B29:G29"/>
    <mergeCell ref="B26:G26"/>
    <mergeCell ref="A37:B37"/>
    <mergeCell ref="A39:A40"/>
    <mergeCell ref="B39:G39"/>
    <mergeCell ref="B77:G77"/>
    <mergeCell ref="C15:E15"/>
    <mergeCell ref="C14:E14"/>
    <mergeCell ref="C16:E16"/>
    <mergeCell ref="C17:E17"/>
    <mergeCell ref="A46:B46"/>
    <mergeCell ref="B49:G49"/>
    <mergeCell ref="A67:C68"/>
    <mergeCell ref="A72:C72"/>
    <mergeCell ref="F72:G72"/>
  </mergeCells>
  <printOptions/>
  <pageMargins left="1.1811023622047245" right="0.15748031496062992" top="0.9055118110236221" bottom="0.2755905511811024"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F16"/>
  <sheetViews>
    <sheetView zoomScalePageLayoutView="0" workbookViewId="0" topLeftCell="A1">
      <selection activeCell="I11" sqref="I11"/>
    </sheetView>
  </sheetViews>
  <sheetFormatPr defaultColWidth="9.140625" defaultRowHeight="15"/>
  <cols>
    <col min="1" max="1" width="22.8515625" style="0" customWidth="1"/>
    <col min="2" max="2" width="14.8515625" style="0" customWidth="1"/>
    <col min="3" max="3" width="15.8515625" style="0" customWidth="1"/>
    <col min="4" max="4" width="14.7109375" style="0" customWidth="1"/>
    <col min="5" max="5" width="12.421875" style="0" customWidth="1"/>
    <col min="6" max="6" width="41.8515625" style="0" customWidth="1"/>
  </cols>
  <sheetData>
    <row r="1" spans="1:6" ht="18.75" customHeight="1">
      <c r="A1" s="129" t="s">
        <v>130</v>
      </c>
      <c r="B1" s="129"/>
      <c r="C1" s="129"/>
      <c r="D1" s="129"/>
      <c r="E1" s="129"/>
      <c r="F1" s="129"/>
    </row>
    <row r="2" spans="1:6" ht="15">
      <c r="A2" s="57"/>
      <c r="B2" s="57"/>
      <c r="C2" s="57"/>
      <c r="D2" s="57"/>
      <c r="E2" s="57"/>
      <c r="F2" s="58" t="s">
        <v>104</v>
      </c>
    </row>
    <row r="3" spans="1:6" ht="15">
      <c r="A3" s="130" t="s">
        <v>105</v>
      </c>
      <c r="B3" s="132" t="s">
        <v>106</v>
      </c>
      <c r="C3" s="133"/>
      <c r="D3" s="132" t="s">
        <v>107</v>
      </c>
      <c r="E3" s="133"/>
      <c r="F3" s="130" t="s">
        <v>108</v>
      </c>
    </row>
    <row r="4" spans="1:6" ht="25.5">
      <c r="A4" s="131"/>
      <c r="B4" s="59" t="s">
        <v>21</v>
      </c>
      <c r="C4" s="59" t="s">
        <v>22</v>
      </c>
      <c r="D4" s="59" t="s">
        <v>21</v>
      </c>
      <c r="E4" s="59" t="s">
        <v>22</v>
      </c>
      <c r="F4" s="131"/>
    </row>
    <row r="5" spans="1:6" ht="45">
      <c r="A5" s="60" t="s">
        <v>109</v>
      </c>
      <c r="B5" s="35">
        <v>15305511</v>
      </c>
      <c r="C5" s="35">
        <v>100296</v>
      </c>
      <c r="D5" s="35">
        <f>B5+770310</f>
        <v>16075821</v>
      </c>
      <c r="E5" s="35">
        <v>950296</v>
      </c>
      <c r="F5" s="134" t="s">
        <v>144</v>
      </c>
    </row>
    <row r="6" spans="1:6" ht="45">
      <c r="A6" s="60" t="s">
        <v>110</v>
      </c>
      <c r="B6" s="35">
        <v>15305511</v>
      </c>
      <c r="C6" s="35">
        <v>100296</v>
      </c>
      <c r="D6" s="35">
        <f>B6+770310</f>
        <v>16075821</v>
      </c>
      <c r="E6" s="35">
        <v>950296</v>
      </c>
      <c r="F6" s="135"/>
    </row>
    <row r="7" spans="1:6" ht="45">
      <c r="A7" s="60" t="s">
        <v>111</v>
      </c>
      <c r="B7" s="61">
        <v>296265.51923076925</v>
      </c>
      <c r="C7" s="62">
        <v>1928.7692307692307</v>
      </c>
      <c r="D7" s="63">
        <v>311079.17307692306</v>
      </c>
      <c r="E7" s="62">
        <v>18274.923076923078</v>
      </c>
      <c r="F7" s="64" t="s">
        <v>147</v>
      </c>
    </row>
    <row r="8" spans="1:6" ht="15">
      <c r="A8" s="57"/>
      <c r="B8" s="57"/>
      <c r="C8" s="57"/>
      <c r="D8" s="57"/>
      <c r="E8" s="57"/>
      <c r="F8" s="57"/>
    </row>
    <row r="11" spans="1:6" ht="18.75">
      <c r="A11" s="127" t="s">
        <v>112</v>
      </c>
      <c r="B11" s="127"/>
      <c r="C11" s="127"/>
      <c r="D11" s="65"/>
      <c r="E11" s="128" t="s">
        <v>121</v>
      </c>
      <c r="F11" s="128"/>
    </row>
    <row r="12" spans="1:6" ht="18.75">
      <c r="A12" s="127"/>
      <c r="B12" s="127"/>
      <c r="C12" s="127"/>
      <c r="D12" s="67"/>
      <c r="E12" s="128"/>
      <c r="F12" s="128"/>
    </row>
    <row r="13" spans="1:6" ht="18.75">
      <c r="A13" s="127" t="s">
        <v>117</v>
      </c>
      <c r="B13" s="127"/>
      <c r="C13" s="127"/>
      <c r="D13" s="67"/>
      <c r="E13" s="128" t="s">
        <v>116</v>
      </c>
      <c r="F13" s="128"/>
    </row>
    <row r="14" spans="1:6" ht="18.75">
      <c r="A14" s="127"/>
      <c r="B14" s="127"/>
      <c r="C14" s="127"/>
      <c r="D14" s="67"/>
      <c r="E14" s="128"/>
      <c r="F14" s="128"/>
    </row>
    <row r="15" spans="1:6" ht="18.75">
      <c r="A15" s="127"/>
      <c r="B15" s="127"/>
      <c r="C15" s="127"/>
      <c r="D15" s="67"/>
      <c r="E15" s="128"/>
      <c r="F15" s="128"/>
    </row>
    <row r="16" spans="1:6" ht="18.75">
      <c r="A16" s="127"/>
      <c r="B16" s="127"/>
      <c r="C16" s="127"/>
      <c r="D16" s="67"/>
      <c r="E16" s="128"/>
      <c r="F16" s="128"/>
    </row>
  </sheetData>
  <sheetProtection/>
  <mergeCells count="18">
    <mergeCell ref="A1:F1"/>
    <mergeCell ref="A11:C11"/>
    <mergeCell ref="E11:F11"/>
    <mergeCell ref="A3:A4"/>
    <mergeCell ref="B3:C3"/>
    <mergeCell ref="D3:E3"/>
    <mergeCell ref="F3:F4"/>
    <mergeCell ref="F5:F6"/>
    <mergeCell ref="A15:C15"/>
    <mergeCell ref="E15:F15"/>
    <mergeCell ref="A16:C16"/>
    <mergeCell ref="E16:F16"/>
    <mergeCell ref="A12:C12"/>
    <mergeCell ref="E12:F12"/>
    <mergeCell ref="A13:C13"/>
    <mergeCell ref="E13:F13"/>
    <mergeCell ref="A14:C14"/>
    <mergeCell ref="E14:F14"/>
  </mergeCells>
  <printOptions/>
  <pageMargins left="0.9055118110236221" right="0.7086614173228347" top="1.3385826771653544"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Z73"/>
  <sheetViews>
    <sheetView zoomScalePageLayoutView="0" workbookViewId="0" topLeftCell="A16">
      <selection activeCell="K27" sqref="K27"/>
    </sheetView>
  </sheetViews>
  <sheetFormatPr defaultColWidth="9.140625" defaultRowHeight="15"/>
  <cols>
    <col min="1" max="1" width="4.421875" style="69" customWidth="1"/>
    <col min="2" max="2" width="22.8515625" style="69" customWidth="1"/>
    <col min="3" max="3" width="9.140625" style="69" customWidth="1"/>
    <col min="4" max="4" width="12.8515625" style="69" customWidth="1"/>
    <col min="5" max="5" width="14.28125" style="69" customWidth="1"/>
    <col min="6" max="12" width="13.00390625" style="69" customWidth="1"/>
    <col min="13" max="13" width="12.421875" style="69" customWidth="1"/>
    <col min="14" max="16384" width="9.140625" style="69" customWidth="1"/>
  </cols>
  <sheetData>
    <row r="1" spans="10:13" ht="15.75" customHeight="1">
      <c r="J1" s="143" t="s">
        <v>74</v>
      </c>
      <c r="K1" s="143"/>
      <c r="L1" s="143"/>
      <c r="M1" s="143"/>
    </row>
    <row r="2" spans="10:13" ht="15.75">
      <c r="J2" s="143"/>
      <c r="K2" s="143"/>
      <c r="L2" s="143"/>
      <c r="M2" s="143"/>
    </row>
    <row r="3" spans="10:13" ht="15.75">
      <c r="J3" s="143"/>
      <c r="K3" s="143"/>
      <c r="L3" s="143"/>
      <c r="M3" s="143"/>
    </row>
    <row r="4" spans="1:13" ht="15.75">
      <c r="A4" s="148" t="s">
        <v>41</v>
      </c>
      <c r="B4" s="148"/>
      <c r="C4" s="148"/>
      <c r="D4" s="148"/>
      <c r="E4" s="148"/>
      <c r="F4" s="148"/>
      <c r="G4" s="148"/>
      <c r="H4" s="148"/>
      <c r="I4" s="148"/>
      <c r="J4" s="148"/>
      <c r="K4" s="148"/>
      <c r="L4" s="148"/>
      <c r="M4" s="148"/>
    </row>
    <row r="5" spans="1:13" ht="15.75">
      <c r="A5" s="148" t="s">
        <v>131</v>
      </c>
      <c r="B5" s="148"/>
      <c r="C5" s="148"/>
      <c r="D5" s="148"/>
      <c r="E5" s="148"/>
      <c r="F5" s="148"/>
      <c r="G5" s="148"/>
      <c r="H5" s="148"/>
      <c r="I5" s="148"/>
      <c r="J5" s="148"/>
      <c r="K5" s="148"/>
      <c r="L5" s="148"/>
      <c r="M5" s="148"/>
    </row>
    <row r="6" spans="1:13" ht="15.75">
      <c r="A6" s="89"/>
      <c r="B6" s="89"/>
      <c r="C6" s="89"/>
      <c r="D6" s="89"/>
      <c r="E6" s="89"/>
      <c r="F6" s="89"/>
      <c r="G6" s="89"/>
      <c r="H6" s="89"/>
      <c r="I6" s="89"/>
      <c r="J6" s="89"/>
      <c r="K6" s="89"/>
      <c r="L6" s="89"/>
      <c r="M6" s="89"/>
    </row>
    <row r="7" spans="1:13" ht="15.75">
      <c r="A7" s="4" t="s">
        <v>6</v>
      </c>
      <c r="B7" s="86">
        <v>1210160</v>
      </c>
      <c r="C7" s="89"/>
      <c r="D7" s="91" t="s">
        <v>85</v>
      </c>
      <c r="E7" s="91"/>
      <c r="F7" s="91"/>
      <c r="G7" s="89"/>
      <c r="H7" s="89"/>
      <c r="I7" s="89"/>
      <c r="J7" s="89"/>
      <c r="K7" s="89"/>
      <c r="M7" s="37" t="s">
        <v>86</v>
      </c>
    </row>
    <row r="8" spans="1:13" ht="33.75">
      <c r="A8" s="4"/>
      <c r="B8" s="87" t="s">
        <v>78</v>
      </c>
      <c r="C8" s="89"/>
      <c r="D8" s="92" t="s">
        <v>2</v>
      </c>
      <c r="E8" s="92"/>
      <c r="F8" s="92"/>
      <c r="G8" s="89"/>
      <c r="H8" s="89"/>
      <c r="I8" s="89"/>
      <c r="J8" s="89"/>
      <c r="K8" s="89"/>
      <c r="M8" s="85" t="s">
        <v>76</v>
      </c>
    </row>
    <row r="9" spans="1:13" ht="15.75">
      <c r="A9" s="4" t="s">
        <v>7</v>
      </c>
      <c r="B9" s="86">
        <v>1210160</v>
      </c>
      <c r="C9" s="89"/>
      <c r="D9" s="91" t="s">
        <v>85</v>
      </c>
      <c r="E9" s="91"/>
      <c r="F9" s="91"/>
      <c r="G9" s="89"/>
      <c r="H9" s="89"/>
      <c r="I9" s="89"/>
      <c r="J9" s="89"/>
      <c r="K9" s="89"/>
      <c r="M9" s="37" t="s">
        <v>86</v>
      </c>
    </row>
    <row r="10" spans="1:13" ht="33.75">
      <c r="A10" s="4"/>
      <c r="B10" s="87" t="s">
        <v>78</v>
      </c>
      <c r="C10" s="89"/>
      <c r="D10" s="92" t="s">
        <v>2</v>
      </c>
      <c r="E10" s="92"/>
      <c r="F10" s="92"/>
      <c r="G10" s="89"/>
      <c r="H10" s="89"/>
      <c r="I10" s="89"/>
      <c r="J10" s="89"/>
      <c r="K10" s="89"/>
      <c r="M10" s="85" t="s">
        <v>76</v>
      </c>
    </row>
    <row r="11" spans="1:13" ht="30" customHeight="1">
      <c r="A11" s="93" t="s">
        <v>77</v>
      </c>
      <c r="B11" s="86">
        <v>1210160</v>
      </c>
      <c r="C11" s="89"/>
      <c r="D11" s="137" t="s">
        <v>90</v>
      </c>
      <c r="E11" s="137"/>
      <c r="F11" s="137" t="s">
        <v>91</v>
      </c>
      <c r="G11" s="137"/>
      <c r="H11" s="123" t="s">
        <v>92</v>
      </c>
      <c r="I11" s="123"/>
      <c r="J11" s="123"/>
      <c r="K11" s="123"/>
      <c r="L11" s="123"/>
      <c r="M11" s="68">
        <v>1052700000</v>
      </c>
    </row>
    <row r="12" spans="1:13" ht="36.75" customHeight="1">
      <c r="A12" s="4"/>
      <c r="B12" s="87" t="s">
        <v>78</v>
      </c>
      <c r="C12" s="89"/>
      <c r="D12" s="125" t="s">
        <v>79</v>
      </c>
      <c r="E12" s="125"/>
      <c r="F12" s="125" t="s">
        <v>80</v>
      </c>
      <c r="G12" s="125"/>
      <c r="H12" s="125" t="s">
        <v>81</v>
      </c>
      <c r="I12" s="125"/>
      <c r="J12" s="125"/>
      <c r="K12" s="125"/>
      <c r="L12" s="125"/>
      <c r="M12" s="88" t="s">
        <v>82</v>
      </c>
    </row>
    <row r="13" spans="1:13" ht="19.5" customHeight="1">
      <c r="A13" s="149" t="s">
        <v>63</v>
      </c>
      <c r="B13" s="149"/>
      <c r="C13" s="149"/>
      <c r="D13" s="149"/>
      <c r="E13" s="149"/>
      <c r="F13" s="149"/>
      <c r="G13" s="149"/>
      <c r="H13" s="149"/>
      <c r="I13" s="149"/>
      <c r="J13" s="149"/>
      <c r="K13" s="149"/>
      <c r="L13" s="149"/>
      <c r="M13" s="149"/>
    </row>
    <row r="14" spans="1:13" ht="27" customHeight="1">
      <c r="A14" s="71" t="s">
        <v>49</v>
      </c>
      <c r="B14" s="153" t="s">
        <v>52</v>
      </c>
      <c r="C14" s="154"/>
      <c r="D14" s="154"/>
      <c r="E14" s="154"/>
      <c r="F14" s="154"/>
      <c r="G14" s="154"/>
      <c r="H14" s="154"/>
      <c r="I14" s="154"/>
      <c r="J14" s="154"/>
      <c r="K14" s="154"/>
      <c r="L14" s="154"/>
      <c r="M14" s="155"/>
    </row>
    <row r="15" spans="1:13" ht="15.75" customHeight="1">
      <c r="A15" s="71">
        <v>1</v>
      </c>
      <c r="B15" s="150" t="s">
        <v>93</v>
      </c>
      <c r="C15" s="151"/>
      <c r="D15" s="151"/>
      <c r="E15" s="151"/>
      <c r="F15" s="151"/>
      <c r="G15" s="151"/>
      <c r="H15" s="151"/>
      <c r="I15" s="151"/>
      <c r="J15" s="151"/>
      <c r="K15" s="151"/>
      <c r="L15" s="151"/>
      <c r="M15" s="152"/>
    </row>
    <row r="16" ht="15.75">
      <c r="A16" s="72" t="s">
        <v>113</v>
      </c>
    </row>
    <row r="17" ht="15.75">
      <c r="A17" s="72" t="s">
        <v>64</v>
      </c>
    </row>
    <row r="18" spans="1:13" ht="30" customHeight="1">
      <c r="A18" s="71" t="s">
        <v>49</v>
      </c>
      <c r="B18" s="138" t="s">
        <v>17</v>
      </c>
      <c r="C18" s="138"/>
      <c r="D18" s="138"/>
      <c r="E18" s="138"/>
      <c r="F18" s="138"/>
      <c r="G18" s="138"/>
      <c r="H18" s="138"/>
      <c r="I18" s="138"/>
      <c r="J18" s="138"/>
      <c r="K18" s="138"/>
      <c r="L18" s="138"/>
      <c r="M18" s="138"/>
    </row>
    <row r="19" spans="1:13" ht="15.75">
      <c r="A19" s="71">
        <v>1</v>
      </c>
      <c r="B19" s="136" t="s">
        <v>95</v>
      </c>
      <c r="C19" s="136"/>
      <c r="D19" s="136"/>
      <c r="E19" s="136"/>
      <c r="F19" s="136"/>
      <c r="G19" s="136"/>
      <c r="H19" s="136"/>
      <c r="I19" s="136"/>
      <c r="J19" s="136"/>
      <c r="K19" s="136"/>
      <c r="L19" s="136"/>
      <c r="M19" s="136"/>
    </row>
    <row r="20" ht="15.75">
      <c r="A20" s="70"/>
    </row>
    <row r="21" ht="15.75">
      <c r="A21" s="72" t="s">
        <v>65</v>
      </c>
    </row>
    <row r="22" ht="16.5" customHeight="1">
      <c r="A22" s="90" t="s">
        <v>55</v>
      </c>
    </row>
    <row r="23" spans="1:26" ht="30" customHeight="1">
      <c r="A23" s="138" t="s">
        <v>49</v>
      </c>
      <c r="B23" s="138" t="s">
        <v>66</v>
      </c>
      <c r="C23" s="138"/>
      <c r="D23" s="138"/>
      <c r="E23" s="138" t="s">
        <v>42</v>
      </c>
      <c r="F23" s="138"/>
      <c r="G23" s="138"/>
      <c r="H23" s="138" t="s">
        <v>67</v>
      </c>
      <c r="I23" s="138"/>
      <c r="J23" s="138"/>
      <c r="K23" s="138" t="s">
        <v>43</v>
      </c>
      <c r="L23" s="138"/>
      <c r="M23" s="138"/>
      <c r="R23" s="144"/>
      <c r="S23" s="144"/>
      <c r="T23" s="144"/>
      <c r="U23" s="144"/>
      <c r="V23" s="144"/>
      <c r="W23" s="144"/>
      <c r="X23" s="144"/>
      <c r="Y23" s="144"/>
      <c r="Z23" s="144"/>
    </row>
    <row r="24" spans="1:26" ht="33" customHeight="1">
      <c r="A24" s="138"/>
      <c r="B24" s="138"/>
      <c r="C24" s="138"/>
      <c r="D24" s="138"/>
      <c r="E24" s="71" t="s">
        <v>44</v>
      </c>
      <c r="F24" s="71" t="s">
        <v>45</v>
      </c>
      <c r="G24" s="71" t="s">
        <v>46</v>
      </c>
      <c r="H24" s="71" t="s">
        <v>44</v>
      </c>
      <c r="I24" s="71" t="s">
        <v>45</v>
      </c>
      <c r="J24" s="71" t="s">
        <v>46</v>
      </c>
      <c r="K24" s="71" t="s">
        <v>44</v>
      </c>
      <c r="L24" s="71" t="s">
        <v>45</v>
      </c>
      <c r="M24" s="71" t="s">
        <v>46</v>
      </c>
      <c r="R24" s="74"/>
      <c r="S24" s="74"/>
      <c r="T24" s="74"/>
      <c r="U24" s="74"/>
      <c r="V24" s="74"/>
      <c r="W24" s="74"/>
      <c r="X24" s="74"/>
      <c r="Y24" s="74"/>
      <c r="Z24" s="74"/>
    </row>
    <row r="25" spans="1:26" ht="12" customHeight="1">
      <c r="A25" s="71">
        <v>1</v>
      </c>
      <c r="B25" s="138">
        <v>2</v>
      </c>
      <c r="C25" s="138"/>
      <c r="D25" s="138"/>
      <c r="E25" s="71">
        <v>3</v>
      </c>
      <c r="F25" s="71">
        <v>4</v>
      </c>
      <c r="G25" s="71">
        <v>5</v>
      </c>
      <c r="H25" s="71">
        <v>6</v>
      </c>
      <c r="I25" s="71">
        <v>7</v>
      </c>
      <c r="J25" s="71">
        <v>8</v>
      </c>
      <c r="K25" s="71">
        <v>9</v>
      </c>
      <c r="L25" s="71">
        <v>10</v>
      </c>
      <c r="M25" s="71">
        <v>11</v>
      </c>
      <c r="R25" s="74"/>
      <c r="S25" s="74"/>
      <c r="T25" s="74"/>
      <c r="U25" s="74"/>
      <c r="V25" s="74"/>
      <c r="W25" s="74"/>
      <c r="X25" s="74"/>
      <c r="Y25" s="74"/>
      <c r="Z25" s="74"/>
    </row>
    <row r="26" spans="1:26" ht="63" customHeight="1">
      <c r="A26" s="71">
        <v>1</v>
      </c>
      <c r="B26" s="150" t="s">
        <v>95</v>
      </c>
      <c r="C26" s="151"/>
      <c r="D26" s="152"/>
      <c r="E26" s="35">
        <f>14711263+240000</f>
        <v>14951263</v>
      </c>
      <c r="F26" s="35">
        <v>940413</v>
      </c>
      <c r="G26" s="75">
        <f>E26+F26</f>
        <v>15891676</v>
      </c>
      <c r="H26" s="75">
        <v>14739080</v>
      </c>
      <c r="I26" s="75">
        <v>559675</v>
      </c>
      <c r="J26" s="75">
        <f>H26+I26</f>
        <v>15298755</v>
      </c>
      <c r="K26" s="75">
        <f>E26-H26</f>
        <v>212183</v>
      </c>
      <c r="L26" s="75">
        <f>F26-I26</f>
        <v>380738</v>
      </c>
      <c r="M26" s="75">
        <f>G26-J26</f>
        <v>592921</v>
      </c>
      <c r="R26" s="74"/>
      <c r="S26" s="74"/>
      <c r="T26" s="74"/>
      <c r="U26" s="74"/>
      <c r="V26" s="74"/>
      <c r="W26" s="74"/>
      <c r="X26" s="74"/>
      <c r="Y26" s="74"/>
      <c r="Z26" s="74"/>
    </row>
    <row r="27" spans="1:26" ht="15.75">
      <c r="A27" s="71"/>
      <c r="B27" s="138" t="s">
        <v>23</v>
      </c>
      <c r="C27" s="138"/>
      <c r="D27" s="138"/>
      <c r="E27" s="75">
        <f aca="true" t="shared" si="0" ref="E27:M27">E26</f>
        <v>14951263</v>
      </c>
      <c r="F27" s="75">
        <f t="shared" si="0"/>
        <v>940413</v>
      </c>
      <c r="G27" s="75">
        <f t="shared" si="0"/>
        <v>15891676</v>
      </c>
      <c r="H27" s="75">
        <f t="shared" si="0"/>
        <v>14739080</v>
      </c>
      <c r="I27" s="75">
        <f t="shared" si="0"/>
        <v>559675</v>
      </c>
      <c r="J27" s="75">
        <f t="shared" si="0"/>
        <v>15298755</v>
      </c>
      <c r="K27" s="75">
        <f t="shared" si="0"/>
        <v>212183</v>
      </c>
      <c r="L27" s="75">
        <f t="shared" si="0"/>
        <v>380738</v>
      </c>
      <c r="M27" s="75">
        <f t="shared" si="0"/>
        <v>592921</v>
      </c>
      <c r="R27" s="74"/>
      <c r="S27" s="74"/>
      <c r="T27" s="74"/>
      <c r="U27" s="74"/>
      <c r="V27" s="74"/>
      <c r="W27" s="74"/>
      <c r="X27" s="74"/>
      <c r="Y27" s="74"/>
      <c r="Z27" s="74"/>
    </row>
    <row r="28" spans="1:13" ht="37.5" customHeight="1">
      <c r="A28" s="145" t="s">
        <v>133</v>
      </c>
      <c r="B28" s="146"/>
      <c r="C28" s="146"/>
      <c r="D28" s="146"/>
      <c r="E28" s="146"/>
      <c r="F28" s="146"/>
      <c r="G28" s="146"/>
      <c r="H28" s="146"/>
      <c r="I28" s="146"/>
      <c r="J28" s="146"/>
      <c r="K28" s="146"/>
      <c r="L28" s="146"/>
      <c r="M28" s="146"/>
    </row>
    <row r="29" spans="1:13" ht="17.25" customHeight="1">
      <c r="A29" s="147" t="s">
        <v>68</v>
      </c>
      <c r="B29" s="147"/>
      <c r="C29" s="147"/>
      <c r="D29" s="147"/>
      <c r="E29" s="147"/>
      <c r="F29" s="147"/>
      <c r="G29" s="147"/>
      <c r="H29" s="147"/>
      <c r="I29" s="147"/>
      <c r="J29" s="147"/>
      <c r="K29" s="147"/>
      <c r="L29" s="147"/>
      <c r="M29" s="147"/>
    </row>
    <row r="30" ht="24">
      <c r="A30" s="90" t="s">
        <v>55</v>
      </c>
    </row>
    <row r="31" spans="1:13" ht="30" customHeight="1">
      <c r="A31" s="138" t="s">
        <v>16</v>
      </c>
      <c r="B31" s="138" t="s">
        <v>69</v>
      </c>
      <c r="C31" s="138"/>
      <c r="D31" s="138"/>
      <c r="E31" s="138" t="s">
        <v>42</v>
      </c>
      <c r="F31" s="138"/>
      <c r="G31" s="138"/>
      <c r="H31" s="138" t="s">
        <v>67</v>
      </c>
      <c r="I31" s="138"/>
      <c r="J31" s="138"/>
      <c r="K31" s="138" t="s">
        <v>43</v>
      </c>
      <c r="L31" s="138"/>
      <c r="M31" s="138"/>
    </row>
    <row r="32" spans="1:13" ht="33.75" customHeight="1">
      <c r="A32" s="138"/>
      <c r="B32" s="138"/>
      <c r="C32" s="138"/>
      <c r="D32" s="138"/>
      <c r="E32" s="71" t="s">
        <v>44</v>
      </c>
      <c r="F32" s="71" t="s">
        <v>45</v>
      </c>
      <c r="G32" s="71" t="s">
        <v>46</v>
      </c>
      <c r="H32" s="71" t="s">
        <v>44</v>
      </c>
      <c r="I32" s="71" t="s">
        <v>45</v>
      </c>
      <c r="J32" s="71" t="s">
        <v>46</v>
      </c>
      <c r="K32" s="71" t="s">
        <v>44</v>
      </c>
      <c r="L32" s="71" t="s">
        <v>45</v>
      </c>
      <c r="M32" s="71" t="s">
        <v>46</v>
      </c>
    </row>
    <row r="33" spans="1:13" ht="15.75">
      <c r="A33" s="71">
        <v>1</v>
      </c>
      <c r="B33" s="138">
        <v>2</v>
      </c>
      <c r="C33" s="138"/>
      <c r="D33" s="138"/>
      <c r="E33" s="71">
        <v>3</v>
      </c>
      <c r="F33" s="71">
        <v>4</v>
      </c>
      <c r="G33" s="71">
        <v>5</v>
      </c>
      <c r="H33" s="71">
        <v>6</v>
      </c>
      <c r="I33" s="71">
        <v>7</v>
      </c>
      <c r="J33" s="71">
        <v>8</v>
      </c>
      <c r="K33" s="71">
        <v>9</v>
      </c>
      <c r="L33" s="71">
        <v>10</v>
      </c>
      <c r="M33" s="71">
        <v>11</v>
      </c>
    </row>
    <row r="34" spans="1:13" ht="15" customHeight="1">
      <c r="A34" s="71"/>
      <c r="B34" s="138"/>
      <c r="C34" s="138"/>
      <c r="D34" s="138"/>
      <c r="E34" s="71"/>
      <c r="F34" s="71"/>
      <c r="G34" s="71"/>
      <c r="H34" s="73"/>
      <c r="I34" s="84"/>
      <c r="J34" s="73"/>
      <c r="K34" s="71"/>
      <c r="L34" s="73"/>
      <c r="M34" s="71"/>
    </row>
    <row r="35" ht="15.75">
      <c r="A35" s="72" t="s">
        <v>70</v>
      </c>
    </row>
    <row r="36" spans="1:13" ht="29.25" customHeight="1">
      <c r="A36" s="138" t="s">
        <v>16</v>
      </c>
      <c r="B36" s="138" t="s">
        <v>47</v>
      </c>
      <c r="C36" s="138" t="s">
        <v>30</v>
      </c>
      <c r="D36" s="138" t="s">
        <v>31</v>
      </c>
      <c r="E36" s="138" t="s">
        <v>42</v>
      </c>
      <c r="F36" s="138"/>
      <c r="G36" s="138"/>
      <c r="H36" s="138" t="s">
        <v>71</v>
      </c>
      <c r="I36" s="138"/>
      <c r="J36" s="138"/>
      <c r="K36" s="138" t="s">
        <v>43</v>
      </c>
      <c r="L36" s="138"/>
      <c r="M36" s="138"/>
    </row>
    <row r="37" spans="1:13" ht="30.75" customHeight="1">
      <c r="A37" s="138"/>
      <c r="B37" s="138"/>
      <c r="C37" s="138"/>
      <c r="D37" s="138"/>
      <c r="E37" s="71" t="s">
        <v>44</v>
      </c>
      <c r="F37" s="71" t="s">
        <v>45</v>
      </c>
      <c r="G37" s="71" t="s">
        <v>46</v>
      </c>
      <c r="H37" s="71" t="s">
        <v>44</v>
      </c>
      <c r="I37" s="71" t="s">
        <v>45</v>
      </c>
      <c r="J37" s="71" t="s">
        <v>46</v>
      </c>
      <c r="K37" s="71" t="s">
        <v>44</v>
      </c>
      <c r="L37" s="71" t="s">
        <v>45</v>
      </c>
      <c r="M37" s="71" t="s">
        <v>46</v>
      </c>
    </row>
    <row r="38" spans="1:13" ht="15.75">
      <c r="A38" s="71">
        <v>1</v>
      </c>
      <c r="B38" s="71">
        <v>2</v>
      </c>
      <c r="C38" s="71">
        <v>3</v>
      </c>
      <c r="D38" s="71">
        <v>4</v>
      </c>
      <c r="E38" s="71">
        <v>5</v>
      </c>
      <c r="F38" s="71">
        <v>6</v>
      </c>
      <c r="G38" s="71">
        <v>7</v>
      </c>
      <c r="H38" s="71">
        <v>8</v>
      </c>
      <c r="I38" s="71">
        <v>9</v>
      </c>
      <c r="J38" s="71">
        <v>10</v>
      </c>
      <c r="K38" s="71">
        <v>11</v>
      </c>
      <c r="L38" s="71">
        <v>12</v>
      </c>
      <c r="M38" s="71">
        <v>13</v>
      </c>
    </row>
    <row r="39" spans="1:13" ht="15.75">
      <c r="A39" s="71">
        <v>1</v>
      </c>
      <c r="B39" s="76" t="s">
        <v>32</v>
      </c>
      <c r="C39" s="71"/>
      <c r="D39" s="71"/>
      <c r="E39" s="71"/>
      <c r="F39" s="71"/>
      <c r="G39" s="71"/>
      <c r="H39" s="71"/>
      <c r="I39" s="71"/>
      <c r="J39" s="71"/>
      <c r="K39" s="71"/>
      <c r="L39" s="71"/>
      <c r="M39" s="71"/>
    </row>
    <row r="40" spans="1:13" ht="31.5">
      <c r="A40" s="71"/>
      <c r="B40" s="77" t="s">
        <v>97</v>
      </c>
      <c r="C40" s="78" t="s">
        <v>98</v>
      </c>
      <c r="D40" s="77" t="s">
        <v>99</v>
      </c>
      <c r="E40" s="79">
        <v>52</v>
      </c>
      <c r="F40" s="80">
        <v>52</v>
      </c>
      <c r="G40" s="79">
        <f>E40</f>
        <v>52</v>
      </c>
      <c r="H40" s="79">
        <v>52</v>
      </c>
      <c r="I40" s="80">
        <v>52</v>
      </c>
      <c r="J40" s="79">
        <v>52</v>
      </c>
      <c r="K40" s="71">
        <f>E40-H40</f>
        <v>0</v>
      </c>
      <c r="L40" s="71">
        <v>0</v>
      </c>
      <c r="M40" s="71">
        <v>0</v>
      </c>
    </row>
    <row r="41" spans="1:13" ht="21" customHeight="1">
      <c r="A41" s="136" t="s">
        <v>122</v>
      </c>
      <c r="B41" s="136"/>
      <c r="C41" s="136"/>
      <c r="D41" s="136"/>
      <c r="E41" s="136"/>
      <c r="F41" s="136"/>
      <c r="G41" s="136"/>
      <c r="H41" s="136"/>
      <c r="I41" s="136"/>
      <c r="J41" s="136"/>
      <c r="K41" s="136"/>
      <c r="L41" s="136"/>
      <c r="M41" s="136"/>
    </row>
    <row r="42" spans="1:13" ht="15.75">
      <c r="A42" s="71">
        <v>2</v>
      </c>
      <c r="B42" s="81" t="s">
        <v>33</v>
      </c>
      <c r="C42" s="71"/>
      <c r="D42" s="71"/>
      <c r="E42" s="71"/>
      <c r="F42" s="71"/>
      <c r="G42" s="71"/>
      <c r="H42" s="71"/>
      <c r="I42" s="71"/>
      <c r="J42" s="71"/>
      <c r="K42" s="71"/>
      <c r="L42" s="71"/>
      <c r="M42" s="71"/>
    </row>
    <row r="43" spans="1:13" ht="31.5">
      <c r="A43" s="71"/>
      <c r="B43" s="77" t="s">
        <v>100</v>
      </c>
      <c r="C43" s="78" t="s">
        <v>87</v>
      </c>
      <c r="D43" s="77" t="s">
        <v>101</v>
      </c>
      <c r="E43" s="79">
        <v>1500</v>
      </c>
      <c r="F43" s="80"/>
      <c r="G43" s="79">
        <v>1500</v>
      </c>
      <c r="H43" s="79">
        <v>900</v>
      </c>
      <c r="I43" s="71"/>
      <c r="J43" s="71">
        <v>900</v>
      </c>
      <c r="K43" s="71">
        <v>600</v>
      </c>
      <c r="L43" s="71">
        <v>0</v>
      </c>
      <c r="M43" s="71">
        <f>G43-J43</f>
        <v>600</v>
      </c>
    </row>
    <row r="44" spans="1:13" ht="31.5" customHeight="1">
      <c r="A44" s="136" t="s">
        <v>132</v>
      </c>
      <c r="B44" s="136"/>
      <c r="C44" s="136"/>
      <c r="D44" s="136"/>
      <c r="E44" s="136"/>
      <c r="F44" s="136"/>
      <c r="G44" s="136"/>
      <c r="H44" s="136"/>
      <c r="I44" s="136"/>
      <c r="J44" s="136"/>
      <c r="K44" s="136"/>
      <c r="L44" s="136"/>
      <c r="M44" s="136"/>
    </row>
    <row r="45" spans="1:13" ht="15.75">
      <c r="A45" s="71">
        <v>3</v>
      </c>
      <c r="B45" s="81" t="s">
        <v>34</v>
      </c>
      <c r="C45" s="71"/>
      <c r="D45" s="71"/>
      <c r="E45" s="71"/>
      <c r="F45" s="71"/>
      <c r="G45" s="71"/>
      <c r="H45" s="71"/>
      <c r="I45" s="71"/>
      <c r="J45" s="71"/>
      <c r="K45" s="71"/>
      <c r="L45" s="71"/>
      <c r="M45" s="71"/>
    </row>
    <row r="46" spans="1:13" ht="63">
      <c r="A46" s="71"/>
      <c r="B46" s="77" t="s">
        <v>102</v>
      </c>
      <c r="C46" s="71" t="s">
        <v>104</v>
      </c>
      <c r="D46" s="71" t="s">
        <v>103</v>
      </c>
      <c r="E46" s="75">
        <v>287524.3</v>
      </c>
      <c r="F46" s="75">
        <v>18084.9</v>
      </c>
      <c r="G46" s="75">
        <f>E46+F46</f>
        <v>305609.2</v>
      </c>
      <c r="H46" s="75">
        <f>H26/H40</f>
        <v>283443.8461538461</v>
      </c>
      <c r="I46" s="75">
        <f>I26/I40</f>
        <v>10762.98076923077</v>
      </c>
      <c r="J46" s="75">
        <f>H46+I46</f>
        <v>294206.8269230769</v>
      </c>
      <c r="K46" s="75">
        <f>E46-H46</f>
        <v>4080.4538461538614</v>
      </c>
      <c r="L46" s="75">
        <f>F46-I46</f>
        <v>7321.919230769232</v>
      </c>
      <c r="M46" s="75">
        <f>K46+L46</f>
        <v>11402.373076923093</v>
      </c>
    </row>
    <row r="47" spans="1:13" ht="15.75">
      <c r="A47" s="71"/>
      <c r="B47" s="71"/>
      <c r="C47" s="71"/>
      <c r="D47" s="71"/>
      <c r="E47" s="75">
        <f>E46</f>
        <v>287524.3</v>
      </c>
      <c r="F47" s="75">
        <f aca="true" t="shared" si="1" ref="F47:M47">F46</f>
        <v>18084.9</v>
      </c>
      <c r="G47" s="75">
        <f t="shared" si="1"/>
        <v>305609.2</v>
      </c>
      <c r="H47" s="75">
        <f t="shared" si="1"/>
        <v>283443.8461538461</v>
      </c>
      <c r="I47" s="75">
        <f t="shared" si="1"/>
        <v>10762.98076923077</v>
      </c>
      <c r="J47" s="75">
        <f t="shared" si="1"/>
        <v>294206.8269230769</v>
      </c>
      <c r="K47" s="75">
        <f t="shared" si="1"/>
        <v>4080.4538461538614</v>
      </c>
      <c r="L47" s="75">
        <f t="shared" si="1"/>
        <v>7321.919230769232</v>
      </c>
      <c r="M47" s="75">
        <f t="shared" si="1"/>
        <v>11402.373076923093</v>
      </c>
    </row>
    <row r="48" spans="1:13" ht="45" customHeight="1">
      <c r="A48" s="136" t="s">
        <v>134</v>
      </c>
      <c r="B48" s="136"/>
      <c r="C48" s="136"/>
      <c r="D48" s="136"/>
      <c r="E48" s="136"/>
      <c r="F48" s="136"/>
      <c r="G48" s="136"/>
      <c r="H48" s="136"/>
      <c r="I48" s="136"/>
      <c r="J48" s="136"/>
      <c r="K48" s="136"/>
      <c r="L48" s="136"/>
      <c r="M48" s="136"/>
    </row>
    <row r="49" spans="1:13" ht="15.75">
      <c r="A49" s="71">
        <v>4</v>
      </c>
      <c r="B49" s="71" t="s">
        <v>35</v>
      </c>
      <c r="C49" s="71"/>
      <c r="D49" s="71"/>
      <c r="E49" s="71"/>
      <c r="F49" s="71"/>
      <c r="G49" s="71"/>
      <c r="H49" s="71"/>
      <c r="I49" s="71"/>
      <c r="J49" s="71"/>
      <c r="K49" s="71"/>
      <c r="L49" s="71"/>
      <c r="M49" s="71"/>
    </row>
    <row r="50" spans="1:13" ht="31.5">
      <c r="A50" s="71"/>
      <c r="B50" s="77" t="s">
        <v>137</v>
      </c>
      <c r="C50" s="71" t="s">
        <v>120</v>
      </c>
      <c r="D50" s="77" t="s">
        <v>101</v>
      </c>
      <c r="E50" s="71">
        <v>100</v>
      </c>
      <c r="F50" s="71"/>
      <c r="G50" s="71">
        <f>E50+F50</f>
        <v>100</v>
      </c>
      <c r="H50" s="71">
        <v>60</v>
      </c>
      <c r="I50" s="71"/>
      <c r="J50" s="84">
        <f>H50+I50</f>
        <v>60</v>
      </c>
      <c r="K50" s="71">
        <f>E50-H50</f>
        <v>40</v>
      </c>
      <c r="L50" s="84">
        <f>F50-I50</f>
        <v>0</v>
      </c>
      <c r="M50" s="84">
        <f>K50+L50</f>
        <v>40</v>
      </c>
    </row>
    <row r="51" spans="1:13" ht="15.75">
      <c r="A51" s="136" t="s">
        <v>135</v>
      </c>
      <c r="B51" s="136"/>
      <c r="C51" s="136"/>
      <c r="D51" s="136"/>
      <c r="E51" s="136"/>
      <c r="F51" s="136"/>
      <c r="G51" s="136"/>
      <c r="H51" s="136"/>
      <c r="I51" s="136"/>
      <c r="J51" s="136"/>
      <c r="K51" s="136"/>
      <c r="L51" s="136"/>
      <c r="M51" s="136"/>
    </row>
    <row r="52" spans="1:13" ht="15.75">
      <c r="A52" s="99">
        <v>5</v>
      </c>
      <c r="B52" s="76" t="s">
        <v>32</v>
      </c>
      <c r="C52" s="99"/>
      <c r="D52" s="99"/>
      <c r="E52" s="99"/>
      <c r="F52" s="99"/>
      <c r="G52" s="99"/>
      <c r="H52" s="99"/>
      <c r="I52" s="99"/>
      <c r="J52" s="99"/>
      <c r="K52" s="99"/>
      <c r="L52" s="99"/>
      <c r="M52" s="99"/>
    </row>
    <row r="53" spans="1:13" ht="31.5">
      <c r="A53" s="99"/>
      <c r="B53" s="49" t="s">
        <v>123</v>
      </c>
      <c r="C53" s="50" t="s">
        <v>125</v>
      </c>
      <c r="D53" s="49" t="s">
        <v>127</v>
      </c>
      <c r="E53" s="79"/>
      <c r="F53" s="100">
        <v>860000</v>
      </c>
      <c r="G53" s="79">
        <f>E53+F53</f>
        <v>860000</v>
      </c>
      <c r="H53" s="79"/>
      <c r="I53" s="100">
        <v>508026</v>
      </c>
      <c r="J53" s="79">
        <f>H53+I53</f>
        <v>508026</v>
      </c>
      <c r="K53" s="99">
        <f>E53-H53</f>
        <v>0</v>
      </c>
      <c r="L53" s="99">
        <f>F53-I53</f>
        <v>351974</v>
      </c>
      <c r="M53" s="99">
        <f>G53-J53</f>
        <v>351974</v>
      </c>
    </row>
    <row r="54" spans="1:13" ht="15.75">
      <c r="A54" s="99"/>
      <c r="B54" s="49"/>
      <c r="C54" s="50"/>
      <c r="D54" s="49"/>
      <c r="E54" s="79">
        <f>E53</f>
        <v>0</v>
      </c>
      <c r="F54" s="79">
        <f aca="true" t="shared" si="2" ref="F54:M54">F53</f>
        <v>860000</v>
      </c>
      <c r="G54" s="79">
        <f t="shared" si="2"/>
        <v>860000</v>
      </c>
      <c r="H54" s="79">
        <f t="shared" si="2"/>
        <v>0</v>
      </c>
      <c r="I54" s="79">
        <f t="shared" si="2"/>
        <v>508026</v>
      </c>
      <c r="J54" s="79">
        <f t="shared" si="2"/>
        <v>508026</v>
      </c>
      <c r="K54" s="79">
        <f t="shared" si="2"/>
        <v>0</v>
      </c>
      <c r="L54" s="79">
        <f t="shared" si="2"/>
        <v>351974</v>
      </c>
      <c r="M54" s="79">
        <f t="shared" si="2"/>
        <v>351974</v>
      </c>
    </row>
    <row r="55" spans="1:13" ht="32.25" customHeight="1">
      <c r="A55" s="136" t="s">
        <v>138</v>
      </c>
      <c r="B55" s="136"/>
      <c r="C55" s="136"/>
      <c r="D55" s="136"/>
      <c r="E55" s="136"/>
      <c r="F55" s="136"/>
      <c r="G55" s="136"/>
      <c r="H55" s="136"/>
      <c r="I55" s="136"/>
      <c r="J55" s="136"/>
      <c r="K55" s="136"/>
      <c r="L55" s="136"/>
      <c r="M55" s="136"/>
    </row>
    <row r="56" spans="1:13" ht="15.75">
      <c r="A56" s="99">
        <v>6</v>
      </c>
      <c r="B56" s="81" t="s">
        <v>33</v>
      </c>
      <c r="C56" s="99"/>
      <c r="D56" s="99"/>
      <c r="E56" s="99"/>
      <c r="F56" s="99"/>
      <c r="G56" s="99"/>
      <c r="H56" s="99"/>
      <c r="I56" s="99"/>
      <c r="J56" s="99"/>
      <c r="K56" s="99"/>
      <c r="L56" s="99"/>
      <c r="M56" s="99"/>
    </row>
    <row r="57" spans="1:13" ht="31.5">
      <c r="A57" s="99"/>
      <c r="B57" s="49" t="s">
        <v>124</v>
      </c>
      <c r="C57" s="46" t="s">
        <v>126</v>
      </c>
      <c r="D57" s="49" t="s">
        <v>127</v>
      </c>
      <c r="E57" s="79"/>
      <c r="F57" s="100">
        <v>3</v>
      </c>
      <c r="G57" s="79">
        <f>E57+F57</f>
        <v>3</v>
      </c>
      <c r="H57" s="79"/>
      <c r="I57" s="100">
        <v>3</v>
      </c>
      <c r="J57" s="79">
        <f>H57+I57</f>
        <v>3</v>
      </c>
      <c r="K57" s="99">
        <v>0</v>
      </c>
      <c r="L57" s="99">
        <v>0</v>
      </c>
      <c r="M57" s="99">
        <v>0</v>
      </c>
    </row>
    <row r="58" spans="1:13" ht="21.75" customHeight="1">
      <c r="A58" s="136" t="s">
        <v>139</v>
      </c>
      <c r="B58" s="136"/>
      <c r="C58" s="136"/>
      <c r="D58" s="136"/>
      <c r="E58" s="136"/>
      <c r="F58" s="136"/>
      <c r="G58" s="136"/>
      <c r="H58" s="136"/>
      <c r="I58" s="136"/>
      <c r="J58" s="136"/>
      <c r="K58" s="136"/>
      <c r="L58" s="136"/>
      <c r="M58" s="136"/>
    </row>
    <row r="59" spans="1:13" ht="15.75">
      <c r="A59" s="99">
        <v>7</v>
      </c>
      <c r="B59" s="81" t="s">
        <v>34</v>
      </c>
      <c r="C59" s="99"/>
      <c r="D59" s="99"/>
      <c r="E59" s="99"/>
      <c r="F59" s="99"/>
      <c r="G59" s="99"/>
      <c r="H59" s="99"/>
      <c r="I59" s="99"/>
      <c r="J59" s="99"/>
      <c r="K59" s="99"/>
      <c r="L59" s="99"/>
      <c r="M59" s="99"/>
    </row>
    <row r="60" spans="1:13" ht="31.5">
      <c r="A60" s="99"/>
      <c r="B60" s="49" t="s">
        <v>140</v>
      </c>
      <c r="C60" s="96" t="s">
        <v>125</v>
      </c>
      <c r="D60" s="49" t="s">
        <v>127</v>
      </c>
      <c r="E60" s="75"/>
      <c r="F60" s="75">
        <v>286670</v>
      </c>
      <c r="G60" s="75">
        <f>E60+F60</f>
        <v>286670</v>
      </c>
      <c r="H60" s="75"/>
      <c r="I60" s="75">
        <v>169342</v>
      </c>
      <c r="J60" s="75">
        <f>H60+I60</f>
        <v>169342</v>
      </c>
      <c r="K60" s="75">
        <f>E60-H60</f>
        <v>0</v>
      </c>
      <c r="L60" s="75">
        <f>F60-I60</f>
        <v>117328</v>
      </c>
      <c r="M60" s="75">
        <f>K60+L60</f>
        <v>117328</v>
      </c>
    </row>
    <row r="61" spans="1:13" ht="15.75">
      <c r="A61" s="99"/>
      <c r="B61" s="99"/>
      <c r="C61" s="99"/>
      <c r="D61" s="99"/>
      <c r="E61" s="75">
        <f aca="true" t="shared" si="3" ref="E61:M61">E60</f>
        <v>0</v>
      </c>
      <c r="F61" s="75">
        <f t="shared" si="3"/>
        <v>286670</v>
      </c>
      <c r="G61" s="75">
        <f t="shared" si="3"/>
        <v>286670</v>
      </c>
      <c r="H61" s="75">
        <f t="shared" si="3"/>
        <v>0</v>
      </c>
      <c r="I61" s="75">
        <f t="shared" si="3"/>
        <v>169342</v>
      </c>
      <c r="J61" s="75">
        <f t="shared" si="3"/>
        <v>169342</v>
      </c>
      <c r="K61" s="75">
        <f t="shared" si="3"/>
        <v>0</v>
      </c>
      <c r="L61" s="75">
        <f t="shared" si="3"/>
        <v>117328</v>
      </c>
      <c r="M61" s="75">
        <f t="shared" si="3"/>
        <v>117328</v>
      </c>
    </row>
    <row r="62" spans="1:13" ht="28.5" customHeight="1">
      <c r="A62" s="136" t="s">
        <v>141</v>
      </c>
      <c r="B62" s="136"/>
      <c r="C62" s="136"/>
      <c r="D62" s="136"/>
      <c r="E62" s="136"/>
      <c r="F62" s="136"/>
      <c r="G62" s="136"/>
      <c r="H62" s="136"/>
      <c r="I62" s="136"/>
      <c r="J62" s="136"/>
      <c r="K62" s="136"/>
      <c r="L62" s="136"/>
      <c r="M62" s="136"/>
    </row>
    <row r="63" spans="1:13" ht="15.75">
      <c r="A63" s="99">
        <v>8</v>
      </c>
      <c r="B63" s="99" t="s">
        <v>35</v>
      </c>
      <c r="C63" s="99"/>
      <c r="D63" s="99"/>
      <c r="E63" s="99"/>
      <c r="F63" s="99"/>
      <c r="G63" s="99"/>
      <c r="H63" s="99"/>
      <c r="I63" s="99"/>
      <c r="J63" s="99"/>
      <c r="K63" s="99"/>
      <c r="L63" s="99"/>
      <c r="M63" s="99"/>
    </row>
    <row r="64" spans="1:13" ht="31.5">
      <c r="A64" s="99"/>
      <c r="B64" s="77" t="s">
        <v>142</v>
      </c>
      <c r="C64" s="99" t="s">
        <v>120</v>
      </c>
      <c r="D64" s="77" t="s">
        <v>101</v>
      </c>
      <c r="E64" s="99">
        <v>100</v>
      </c>
      <c r="F64" s="99"/>
      <c r="G64" s="99">
        <f>E64+F64</f>
        <v>100</v>
      </c>
      <c r="H64" s="99">
        <v>60</v>
      </c>
      <c r="I64" s="99"/>
      <c r="J64" s="99">
        <f>H64+I64</f>
        <v>60</v>
      </c>
      <c r="K64" s="99">
        <f>E64-H64</f>
        <v>40</v>
      </c>
      <c r="L64" s="99">
        <f>F64-I64</f>
        <v>0</v>
      </c>
      <c r="M64" s="99">
        <f>K64+L64</f>
        <v>40</v>
      </c>
    </row>
    <row r="65" spans="1:13" ht="15.75">
      <c r="A65" s="138" t="s">
        <v>48</v>
      </c>
      <c r="B65" s="138"/>
      <c r="C65" s="138"/>
      <c r="D65" s="138"/>
      <c r="E65" s="138"/>
      <c r="F65" s="138"/>
      <c r="G65" s="138"/>
      <c r="H65" s="138"/>
      <c r="I65" s="138"/>
      <c r="J65" s="138"/>
      <c r="K65" s="138"/>
      <c r="L65" s="138"/>
      <c r="M65" s="138"/>
    </row>
    <row r="66" spans="1:4" ht="19.5" customHeight="1">
      <c r="A66" s="72" t="s">
        <v>72</v>
      </c>
      <c r="B66" s="72"/>
      <c r="C66" s="72"/>
      <c r="D66" s="72"/>
    </row>
    <row r="67" spans="1:13" ht="56.25" customHeight="1">
      <c r="A67" s="103" t="s">
        <v>136</v>
      </c>
      <c r="B67" s="103"/>
      <c r="C67" s="103"/>
      <c r="D67" s="103"/>
      <c r="E67" s="103"/>
      <c r="F67" s="103"/>
      <c r="G67" s="103"/>
      <c r="H67" s="103"/>
      <c r="I67" s="103"/>
      <c r="J67" s="103"/>
      <c r="K67" s="103"/>
      <c r="L67" s="103"/>
      <c r="M67" s="103"/>
    </row>
    <row r="68" spans="1:4" ht="19.5" customHeight="1">
      <c r="A68" s="82" t="s">
        <v>73</v>
      </c>
      <c r="B68" s="82"/>
      <c r="C68" s="82"/>
      <c r="D68" s="82"/>
    </row>
    <row r="69" spans="1:5" ht="15.75">
      <c r="A69" s="141" t="s">
        <v>114</v>
      </c>
      <c r="B69" s="141"/>
      <c r="C69" s="141"/>
      <c r="D69" s="141"/>
      <c r="E69" s="141"/>
    </row>
    <row r="70" spans="1:13" ht="16.5" customHeight="1">
      <c r="A70" s="141"/>
      <c r="B70" s="141"/>
      <c r="C70" s="141"/>
      <c r="D70" s="141"/>
      <c r="E70" s="141"/>
      <c r="G70" s="139"/>
      <c r="H70" s="139"/>
      <c r="J70" s="139" t="s">
        <v>121</v>
      </c>
      <c r="K70" s="139"/>
      <c r="L70" s="139"/>
      <c r="M70" s="139"/>
    </row>
    <row r="71" spans="1:13" ht="15.75" customHeight="1">
      <c r="A71" s="83"/>
      <c r="B71" s="83"/>
      <c r="C71" s="83"/>
      <c r="D71" s="83"/>
      <c r="E71" s="83"/>
      <c r="J71" s="140" t="s">
        <v>62</v>
      </c>
      <c r="K71" s="140"/>
      <c r="L71" s="140"/>
      <c r="M71" s="140"/>
    </row>
    <row r="72" spans="1:13" ht="18.75" customHeight="1">
      <c r="A72" s="142" t="s">
        <v>115</v>
      </c>
      <c r="B72" s="142"/>
      <c r="C72" s="142"/>
      <c r="D72" s="142"/>
      <c r="E72" s="142"/>
      <c r="G72" s="139"/>
      <c r="H72" s="139"/>
      <c r="J72" s="139" t="s">
        <v>116</v>
      </c>
      <c r="K72" s="139"/>
      <c r="L72" s="139"/>
      <c r="M72" s="139"/>
    </row>
    <row r="73" spans="1:13" ht="15.75" customHeight="1" hidden="1">
      <c r="A73" s="142"/>
      <c r="B73" s="142"/>
      <c r="C73" s="142"/>
      <c r="D73" s="142"/>
      <c r="E73" s="142"/>
      <c r="J73" s="140" t="s">
        <v>62</v>
      </c>
      <c r="K73" s="140"/>
      <c r="L73" s="140"/>
      <c r="M73" s="140"/>
    </row>
  </sheetData>
  <sheetProtection/>
  <mergeCells count="58">
    <mergeCell ref="X23:Z23"/>
    <mergeCell ref="B14:M14"/>
    <mergeCell ref="B15:M15"/>
    <mergeCell ref="A4:M4"/>
    <mergeCell ref="D36:D37"/>
    <mergeCell ref="E36:G36"/>
    <mergeCell ref="B36:B37"/>
    <mergeCell ref="C36:C37"/>
    <mergeCell ref="H36:J36"/>
    <mergeCell ref="K36:M36"/>
    <mergeCell ref="A5:M5"/>
    <mergeCell ref="A13:M13"/>
    <mergeCell ref="B18:M18"/>
    <mergeCell ref="B19:M19"/>
    <mergeCell ref="U23:W23"/>
    <mergeCell ref="B31:D32"/>
    <mergeCell ref="K31:M31"/>
    <mergeCell ref="B26:D26"/>
    <mergeCell ref="J1:M3"/>
    <mergeCell ref="R23:T23"/>
    <mergeCell ref="B27:D27"/>
    <mergeCell ref="A28:M28"/>
    <mergeCell ref="A29:M29"/>
    <mergeCell ref="E23:G23"/>
    <mergeCell ref="H23:J23"/>
    <mergeCell ref="K23:M23"/>
    <mergeCell ref="B23:D24"/>
    <mergeCell ref="B25:D25"/>
    <mergeCell ref="J71:M71"/>
    <mergeCell ref="J70:M70"/>
    <mergeCell ref="A41:M41"/>
    <mergeCell ref="A44:M44"/>
    <mergeCell ref="A48:M48"/>
    <mergeCell ref="A31:A32"/>
    <mergeCell ref="E31:G31"/>
    <mergeCell ref="H31:J31"/>
    <mergeCell ref="A67:M67"/>
    <mergeCell ref="A55:M55"/>
    <mergeCell ref="J72:M72"/>
    <mergeCell ref="J73:M73"/>
    <mergeCell ref="B33:D33"/>
    <mergeCell ref="B34:D34"/>
    <mergeCell ref="A69:E70"/>
    <mergeCell ref="A72:E73"/>
    <mergeCell ref="G70:H70"/>
    <mergeCell ref="G72:H72"/>
    <mergeCell ref="A51:M51"/>
    <mergeCell ref="A65:M65"/>
    <mergeCell ref="A58:M58"/>
    <mergeCell ref="A62:M62"/>
    <mergeCell ref="D11:E11"/>
    <mergeCell ref="D12:E12"/>
    <mergeCell ref="F11:G11"/>
    <mergeCell ref="F12:G12"/>
    <mergeCell ref="H11:L11"/>
    <mergeCell ref="H12:L12"/>
    <mergeCell ref="A23:A24"/>
    <mergeCell ref="A36:A37"/>
  </mergeCells>
  <printOptions/>
  <pageMargins left="0.15748031496062992" right="0.15748031496062992" top="0.35433070866141736" bottom="0.31496062992125984"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Олена КАПРАН</cp:lastModifiedBy>
  <cp:lastPrinted>2023-02-28T11:43:13Z</cp:lastPrinted>
  <dcterms:created xsi:type="dcterms:W3CDTF">2018-12-28T08:43:53Z</dcterms:created>
  <dcterms:modified xsi:type="dcterms:W3CDTF">2023-11-06T08:48:48Z</dcterms:modified>
  <cp:category/>
  <cp:version/>
  <cp:contentType/>
  <cp:contentStatus/>
</cp:coreProperties>
</file>