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 tabRatio="754" activeTab="3"/>
  </bookViews>
  <sheets>
    <sheet name="0611010" sheetId="1" r:id="rId1"/>
    <sheet name="0611021" sheetId="5" r:id="rId2"/>
    <sheet name="0611022" sheetId="16" r:id="rId3"/>
    <sheet name="0611031" sheetId="9" r:id="rId4"/>
    <sheet name="0611032" sheetId="17" r:id="rId5"/>
    <sheet name="0611070" sheetId="7" r:id="rId6"/>
    <sheet name="0611141" sheetId="11" r:id="rId7"/>
    <sheet name="0611142" sheetId="13" r:id="rId8"/>
    <sheet name="0611151" sheetId="14" r:id="rId9"/>
    <sheet name="0611152" sheetId="23" r:id="rId10"/>
    <sheet name="0611160" sheetId="15" r:id="rId11"/>
    <sheet name="0613242" sheetId="8" r:id="rId12"/>
    <sheet name="0615031" sheetId="12" r:id="rId13"/>
    <sheet name="0610160" sheetId="22" r:id="rId14"/>
  </sheets>
  <definedNames>
    <definedName name="_xlnm.Print_Area" localSheetId="13">'0610160'!$A$1:$Q$73</definedName>
    <definedName name="_xlnm.Print_Area" localSheetId="0">'0611010'!$A$1:$R$89</definedName>
    <definedName name="_xlnm.Print_Area" localSheetId="1">'0611021'!$A$1:$R$79</definedName>
    <definedName name="_xlnm.Print_Area" localSheetId="2">'0611022'!$A$1:$R$75</definedName>
    <definedName name="_xlnm.Print_Area" localSheetId="3">'0611031'!$A$1:$R$78</definedName>
    <definedName name="_xlnm.Print_Area" localSheetId="4">'0611032'!$A$1:$R$76</definedName>
  </definedNames>
  <calcPr calcId="145621"/>
</workbook>
</file>

<file path=xl/calcChain.xml><?xml version="1.0" encoding="utf-8"?>
<calcChain xmlns="http://schemas.openxmlformats.org/spreadsheetml/2006/main">
  <c r="H62" i="1" l="1"/>
  <c r="B30" i="22" l="1"/>
  <c r="B30" i="12"/>
  <c r="B30" i="8"/>
  <c r="B30" i="15"/>
  <c r="S25" i="1" l="1"/>
  <c r="H61" i="1"/>
  <c r="H61" i="17" l="1"/>
  <c r="H65" i="16" l="1"/>
  <c r="H59" i="16"/>
  <c r="H61" i="9"/>
  <c r="H61" i="5"/>
  <c r="S24" i="1"/>
  <c r="H59" i="7" l="1"/>
  <c r="J60" i="12"/>
  <c r="P51" i="13"/>
  <c r="A13" i="5" l="1"/>
  <c r="A13" i="16" s="1"/>
  <c r="A13" i="9" s="1"/>
  <c r="A13" i="17" s="1"/>
  <c r="A13" i="7" s="1"/>
  <c r="A13" i="11" s="1"/>
  <c r="A13" i="13" s="1"/>
  <c r="A13" i="14" s="1"/>
  <c r="A13" i="23" s="1"/>
  <c r="A13" i="15" s="1"/>
  <c r="A13" i="8" s="1"/>
  <c r="A13" i="12" s="1"/>
  <c r="A13" i="22" s="1"/>
  <c r="M9" i="5"/>
  <c r="M9" i="16" s="1"/>
  <c r="M9" i="9" s="1"/>
  <c r="M9" i="17" s="1"/>
  <c r="M9" i="7" s="1"/>
  <c r="M9" i="11" s="1"/>
  <c r="M9" i="13" s="1"/>
  <c r="M9" i="14" s="1"/>
  <c r="M9" i="23" s="1"/>
  <c r="M9" i="15" s="1"/>
  <c r="M9" i="8" s="1"/>
  <c r="M9" i="12" s="1"/>
  <c r="M9" i="22" s="1"/>
  <c r="H60" i="12" l="1"/>
  <c r="P51" i="12"/>
  <c r="H60" i="15"/>
  <c r="L59" i="15"/>
  <c r="L60" i="15"/>
  <c r="L61" i="15"/>
  <c r="L62" i="15"/>
  <c r="L63" i="15"/>
  <c r="L64" i="15"/>
  <c r="L65" i="15"/>
  <c r="L66" i="15"/>
  <c r="L67" i="15"/>
  <c r="L63" i="8" l="1"/>
  <c r="L61" i="8"/>
  <c r="L59" i="8"/>
  <c r="P52" i="8"/>
  <c r="P51" i="8"/>
  <c r="L62" i="11"/>
  <c r="L63" i="11"/>
  <c r="L61" i="17" l="1"/>
  <c r="L63" i="17"/>
  <c r="L62" i="17"/>
  <c r="L60" i="17"/>
  <c r="L59" i="17"/>
  <c r="L61" i="9"/>
  <c r="L68" i="9"/>
  <c r="L66" i="9"/>
  <c r="L63" i="9"/>
  <c r="L62" i="9"/>
  <c r="L60" i="9"/>
  <c r="L59" i="9"/>
  <c r="L63" i="14"/>
  <c r="H60" i="14"/>
  <c r="L62" i="14"/>
  <c r="H60" i="23"/>
  <c r="L60" i="23" s="1"/>
  <c r="L62" i="23"/>
  <c r="L63" i="23"/>
  <c r="J47" i="23"/>
  <c r="J48" i="23" s="1"/>
  <c r="J47" i="14"/>
  <c r="J48" i="14" s="1"/>
  <c r="L64" i="23"/>
  <c r="L61" i="23"/>
  <c r="L59" i="23"/>
  <c r="M47" i="23"/>
  <c r="E25" i="23"/>
  <c r="P47" i="23" l="1"/>
  <c r="P48" i="23" s="1"/>
  <c r="M48" i="23"/>
  <c r="L62" i="7"/>
  <c r="L61" i="7"/>
  <c r="L62" i="5"/>
  <c r="L68" i="12" l="1"/>
  <c r="L60" i="1"/>
  <c r="L64" i="1"/>
  <c r="L60" i="16"/>
  <c r="J47" i="9" l="1"/>
  <c r="J47" i="15"/>
  <c r="J48" i="15" s="1"/>
  <c r="J47" i="17"/>
  <c r="J47" i="16"/>
  <c r="L64" i="22"/>
  <c r="L62" i="22"/>
  <c r="L61" i="22"/>
  <c r="L59" i="22"/>
  <c r="M47" i="22"/>
  <c r="M48" i="22" s="1"/>
  <c r="J47" i="22"/>
  <c r="H64" i="22" s="1"/>
  <c r="E25" i="22"/>
  <c r="M47" i="17"/>
  <c r="M48" i="17" s="1"/>
  <c r="E25" i="17"/>
  <c r="L65" i="16"/>
  <c r="L61" i="16"/>
  <c r="L59" i="16"/>
  <c r="L58" i="16"/>
  <c r="L57" i="16"/>
  <c r="M47" i="16"/>
  <c r="M48" i="16" s="1"/>
  <c r="E25" i="16"/>
  <c r="P47" i="22" l="1"/>
  <c r="P48" i="22" s="1"/>
  <c r="J48" i="22"/>
  <c r="P47" i="17"/>
  <c r="P48" i="17" s="1"/>
  <c r="J48" i="17"/>
  <c r="P47" i="16"/>
  <c r="P48" i="16" s="1"/>
  <c r="J48" i="16"/>
  <c r="L67" i="17" l="1"/>
  <c r="H67" i="17"/>
  <c r="L68" i="15"/>
  <c r="M47" i="15"/>
  <c r="M48" i="15" s="1"/>
  <c r="E25" i="15"/>
  <c r="L64" i="14"/>
  <c r="L61" i="14"/>
  <c r="L60" i="14"/>
  <c r="L59" i="14"/>
  <c r="M47" i="14"/>
  <c r="M48" i="14" s="1"/>
  <c r="E25" i="14"/>
  <c r="M47" i="13"/>
  <c r="M48" i="13" s="1"/>
  <c r="J47" i="13"/>
  <c r="H59" i="13" s="1"/>
  <c r="L63" i="13"/>
  <c r="L59" i="13"/>
  <c r="P47" i="15" l="1"/>
  <c r="P48" i="15" s="1"/>
  <c r="P47" i="14"/>
  <c r="P48" i="14" s="1"/>
  <c r="E25" i="13"/>
  <c r="P47" i="13"/>
  <c r="P48" i="13" s="1"/>
  <c r="J48" i="13"/>
  <c r="L60" i="12"/>
  <c r="L66" i="12"/>
  <c r="L64" i="12" l="1"/>
  <c r="L62" i="12"/>
  <c r="L61" i="12"/>
  <c r="L59" i="12"/>
  <c r="M47" i="12"/>
  <c r="M48" i="12" s="1"/>
  <c r="E25" i="12"/>
  <c r="J47" i="12" l="1"/>
  <c r="J48" i="12" l="1"/>
  <c r="P47" i="12"/>
  <c r="P48" i="12" s="1"/>
  <c r="E25" i="11" l="1"/>
  <c r="L69" i="11"/>
  <c r="L66" i="11"/>
  <c r="L64" i="11"/>
  <c r="L61" i="11"/>
  <c r="L60" i="11"/>
  <c r="L59" i="11"/>
  <c r="M47" i="11"/>
  <c r="M48" i="11" s="1"/>
  <c r="J47" i="11" l="1"/>
  <c r="J48" i="11" s="1"/>
  <c r="P47" i="11" l="1"/>
  <c r="P48" i="11" s="1"/>
  <c r="P51" i="5"/>
  <c r="L68" i="5" l="1"/>
  <c r="M47" i="9"/>
  <c r="M48" i="9" s="1"/>
  <c r="E25" i="9"/>
  <c r="M47" i="8"/>
  <c r="M48" i="8" s="1"/>
  <c r="J47" i="8"/>
  <c r="J48" i="8" s="1"/>
  <c r="E25" i="8"/>
  <c r="L70" i="7"/>
  <c r="L65" i="7"/>
  <c r="L63" i="7"/>
  <c r="L60" i="7"/>
  <c r="L59" i="7"/>
  <c r="L58" i="7"/>
  <c r="L71" i="7"/>
  <c r="M47" i="7"/>
  <c r="M48" i="7" s="1"/>
  <c r="J47" i="7"/>
  <c r="J48" i="7" s="1"/>
  <c r="E25" i="7"/>
  <c r="L66" i="5"/>
  <c r="L63" i="5"/>
  <c r="L61" i="5"/>
  <c r="L60" i="5"/>
  <c r="L59" i="5"/>
  <c r="M47" i="5"/>
  <c r="M48" i="5" s="1"/>
  <c r="J47" i="5"/>
  <c r="J48" i="5" s="1"/>
  <c r="E25" i="5"/>
  <c r="L72" i="1"/>
  <c r="L70" i="1"/>
  <c r="L67" i="1"/>
  <c r="L65" i="1"/>
  <c r="L63" i="1"/>
  <c r="L62" i="1"/>
  <c r="L61" i="1"/>
  <c r="L59" i="1"/>
  <c r="M47" i="1"/>
  <c r="M48" i="1" s="1"/>
  <c r="J47" i="1"/>
  <c r="H69" i="1" s="1"/>
  <c r="L69" i="1" s="1"/>
  <c r="E25" i="1"/>
  <c r="H65" i="5" l="1"/>
  <c r="L65" i="5" s="1"/>
  <c r="H68" i="7"/>
  <c r="L68" i="7" s="1"/>
  <c r="P47" i="1"/>
  <c r="P48" i="1" s="1"/>
  <c r="P47" i="9"/>
  <c r="P48" i="9" s="1"/>
  <c r="P47" i="5"/>
  <c r="P48" i="5" s="1"/>
  <c r="P47" i="7"/>
  <c r="P48" i="7" s="1"/>
  <c r="P47" i="8"/>
  <c r="P48" i="8" s="1"/>
  <c r="J48" i="1"/>
  <c r="J48" i="9"/>
  <c r="H65" i="9" s="1"/>
  <c r="L65" i="9" l="1"/>
  <c r="B30" i="23"/>
  <c r="B30" i="14"/>
  <c r="B30" i="13"/>
  <c r="B30" i="9"/>
  <c r="B30" i="11"/>
  <c r="B30" i="7"/>
  <c r="B30" i="17"/>
  <c r="B30" i="16"/>
  <c r="B30" i="1"/>
  <c r="B30" i="5"/>
</calcChain>
</file>

<file path=xl/sharedStrings.xml><?xml version="1.0" encoding="utf-8"?>
<sst xmlns="http://schemas.openxmlformats.org/spreadsheetml/2006/main" count="1479" uniqueCount="213">
  <si>
    <t>ЗАТВЕРДЖЕНО</t>
  </si>
  <si>
    <t>Наказ Міністерства фінансів України</t>
  </si>
  <si>
    <t>(у редакції наказу Міністерства фінансів України</t>
  </si>
  <si>
    <t>від 29 грудня 2018 року № 1209)</t>
  </si>
  <si>
    <t>Наказ Управління освіти і науки</t>
  </si>
  <si>
    <t>Білоцерківської міської ради</t>
  </si>
  <si>
    <t>ПАСПОРТ</t>
  </si>
  <si>
    <t>(код Програмної класифікації  видатків та кредитування місцевого бюджету)</t>
  </si>
  <si>
    <t>Управління освіти і науки Білоцерківської міської ради</t>
  </si>
  <si>
    <t>(код за ЄДРПОУ)</t>
  </si>
  <si>
    <t>(найменування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</si>
  <si>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</si>
  <si>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</si>
  <si>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</si>
  <si>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</si>
  <si>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</si>
  <si>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</si>
  <si>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Обсяг бюджетних призначень    -</t>
  </si>
  <si>
    <t>гривень, у тому числі загального фонду    -</t>
  </si>
  <si>
    <t>гривень та спеціального фонду   -</t>
  </si>
  <si>
    <t>гривень.</t>
  </si>
  <si>
    <t>Підстави для виконання бюджетної програми</t>
  </si>
  <si>
    <t>Конституція України (Закон від 28.06.1996 № 254-96);</t>
  </si>
  <si>
    <t>Бюджетний кодекс України (Закон від 08.07.2010 № 2456 - VI);</t>
  </si>
  <si>
    <t>Наказ Міністерства фінансів України від 1.10.2010 року № 1147;</t>
  </si>
  <si>
    <t>Наказ Міністерства освіти України від 15.04.1993 року №102;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</si>
  <si>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</si>
  <si>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</si>
  <si>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</si>
  <si>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Мета бюджетної програми</t>
  </si>
  <si>
    <t>Завдання державної програми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</si>
  <si>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</si>
  <si>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</si>
  <si>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</si>
  <si>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</si>
  <si>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</si>
  <si>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Перелік місцевих/регіональних програм, що виконуються у складі бюджетної програми</t>
  </si>
  <si>
    <t>Найменування місцевої/регіональної програми</t>
  </si>
  <si>
    <t>06</t>
  </si>
  <si>
    <t xml:space="preserve">Результативні показники бюджетної програми: </t>
  </si>
  <si>
    <t>Затрат</t>
  </si>
  <si>
    <t>од</t>
  </si>
  <si>
    <t>типові штати і нормативи</t>
  </si>
  <si>
    <t>Продукту</t>
  </si>
  <si>
    <t>Ефективності</t>
  </si>
  <si>
    <t xml:space="preserve">Керівник установи головного розпорядника 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</si>
  <si>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</si>
  <si>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</si>
  <si>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</si>
  <si>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</si>
  <si>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</si>
  <si>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Надання дошкільної освіти</t>
  </si>
  <si>
    <t>0611010</t>
  </si>
  <si>
    <t>Забезпечити створення належних умов для надання на належному рівні дошкільної освіти та виховання дітей</t>
  </si>
  <si>
    <t>Показники</t>
  </si>
  <si>
    <t>Одиниця виміру</t>
  </si>
  <si>
    <t>Джерело інформації</t>
  </si>
  <si>
    <t>кількість дошкільних закладів</t>
  </si>
  <si>
    <t>кількість груп</t>
  </si>
  <si>
    <t>всього середньорічне число ставок/штатних одиниць, у тому числі:</t>
  </si>
  <si>
    <t>педагогічного персоналу</t>
  </si>
  <si>
    <t>адмінперсоналу, за умовами оплати праці віднесених до педагогічного персоналу</t>
  </si>
  <si>
    <t>спеціалістів</t>
  </si>
  <si>
    <t>робітників</t>
  </si>
  <si>
    <t>кількість дітей, що відвідують дошкільні заклади</t>
  </si>
  <si>
    <t>осіб</t>
  </si>
  <si>
    <t>середні витрати на 1 дитину</t>
  </si>
  <si>
    <t>діто-дні відвідування</t>
  </si>
  <si>
    <t>грн</t>
  </si>
  <si>
    <t>дн</t>
  </si>
  <si>
    <t>Якості</t>
  </si>
  <si>
    <t>кількість днів відвідування</t>
  </si>
  <si>
    <t>%</t>
  </si>
  <si>
    <t>Юрій ПЕТРИК</t>
  </si>
  <si>
    <t>Світлана ТЕРЕЩУК</t>
  </si>
  <si>
    <t>0910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</si>
  <si>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</si>
  <si>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Забезпечити надання відповідних послуг денними загальноосвітніми навчальними закладами </t>
  </si>
  <si>
    <t>Надання послуг денними загальноосвітніми навчальними закладами</t>
  </si>
  <si>
    <t>кількість закладів (за ступенями шкіл)</t>
  </si>
  <si>
    <t>кількість класів (за ступенями шкіл)</t>
  </si>
  <si>
    <t>середні витрати на 1 учня</t>
  </si>
  <si>
    <t>0922</t>
  </si>
  <si>
    <t xml:space="preserve">кількість класів </t>
  </si>
  <si>
    <t>0960</t>
  </si>
  <si>
    <t>Надання рівних можливостей дівчатам та хлопцям в сфері отримання позашкільної освіти.</t>
  </si>
  <si>
    <t>кількість закладів (за напрями діяльності гуртків та місцем розташування)</t>
  </si>
  <si>
    <t>середні витрати на 1 дитину (хлопця/дівчину)</t>
  </si>
  <si>
    <t>відсоток дітей (хлопців/дівчат), охоплених позашкільною освітою, за напрямами діяльності гуртків, віком, місцем проживання</t>
  </si>
  <si>
    <t>відсоток дітей (хлопців/дівчат), які отримали нагороди, за напрямами діяльності гуртків</t>
  </si>
  <si>
    <t>0990</t>
  </si>
  <si>
    <t>Забезпечення діяльності інших закладів у сфері освіти</t>
  </si>
  <si>
    <t>кількість закладів, які обслуговує централізована бухгалтерія</t>
  </si>
  <si>
    <t>кількість складених звітів працівниками бухгалтерії</t>
  </si>
  <si>
    <t>кількість установ, які обслуговує 1 працівник</t>
  </si>
  <si>
    <t>кількість придбаного обладнання довгострокового користування</t>
  </si>
  <si>
    <t>Інтерактивний комплекс,навчально-компютерний комплекс</t>
  </si>
  <si>
    <t>,</t>
  </si>
  <si>
    <t>кількість  закладів</t>
  </si>
  <si>
    <t>0615031</t>
  </si>
  <si>
    <t>0810</t>
  </si>
  <si>
    <t>Підготовка спортивного резерву та підвищення рівня фізичної підготовленості дітей дитячо-юнацькими спотривних шкіл</t>
  </si>
  <si>
    <t>0610160</t>
  </si>
  <si>
    <t>0111</t>
  </si>
  <si>
    <t>Здійснення управлянням освіти і науки Білоцерківської міської ради наданих законодавством повноважень у сфері освіти</t>
  </si>
  <si>
    <t>кількість штатних одиниць</t>
  </si>
  <si>
    <t>кількість отриманих листів, звернень, заяв, скарг,од</t>
  </si>
  <si>
    <t>вхідна документація</t>
  </si>
  <si>
    <t>кількість прийнятих нормативно-правових актів, од</t>
  </si>
  <si>
    <t>витрати на утримання однієї штатної одиниці, тис. грн.</t>
  </si>
  <si>
    <t>розрахунок</t>
  </si>
  <si>
    <t>кількість закладів</t>
  </si>
  <si>
    <t>мережа</t>
  </si>
  <si>
    <t>0613242</t>
  </si>
  <si>
    <t>Забезпечення допомоги дітям-сиротам та дітям, позбавленим батьківського піклування, яким виповнюється 18 років.</t>
  </si>
  <si>
    <t xml:space="preserve">Завдання </t>
  </si>
  <si>
    <t>середньорічна кількість одержувачів допомоги</t>
  </si>
  <si>
    <t>середній розмір допомоги</t>
  </si>
  <si>
    <t>грн.</t>
  </si>
  <si>
    <t>лист служби у справах дітей Білоцерківської міської ради</t>
  </si>
  <si>
    <t>Одноразова допомога дітям сиротам і дітям позбавлених бітьківського піклування після досягнення 18-річного віку згідно Постанови КМУ від 25 серпня 2005 року №823</t>
  </si>
  <si>
    <t>0611021</t>
  </si>
  <si>
    <t>0611022</t>
  </si>
  <si>
    <t>Надання загальної середньої освіти 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</si>
  <si>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 закладами загальної середньої освіти</t>
  </si>
  <si>
    <t>0611031</t>
  </si>
  <si>
    <t>0611032</t>
  </si>
  <si>
    <t>Надання загальної середньої освіти спеціальними  закладами загальної середньої освіти для дітей, які потребують корекції фізичної та/або розумового розвитку</t>
  </si>
  <si>
    <t>0611070</t>
  </si>
  <si>
    <t>Надання позашкільної освіти  закладами позашкільної освіти, заходи із позашкільної роботи з дітьми</t>
  </si>
  <si>
    <t>0611141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</si>
  <si>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</si>
  <si>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</si>
  <si>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</si>
  <si>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</si>
  <si>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>Забезпечення діяльності центрів професійного розвитку педагогічних працівників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</si>
  <si>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</si>
  <si>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 дитячо-юнацьких спортивних шкіл</t>
  </si>
  <si>
    <t>0611142</t>
  </si>
  <si>
    <t>Керівництво і управління у відповідній сфері у містах (місті Києві), селищах, селах, територіальних громадах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</si>
  <si>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 розумового розвитку з урахуванням нозології</t>
  </si>
  <si>
    <t xml:space="preserve">кількість закладів </t>
  </si>
  <si>
    <t>чисельність учнів</t>
  </si>
  <si>
    <t>Звітність установи</t>
  </si>
  <si>
    <t>0921</t>
  </si>
  <si>
    <t>Забезпечити рівні можливості хлопцям і дівчатам у сфері отримання позашкільної освіти</t>
  </si>
  <si>
    <t>кошторис</t>
  </si>
  <si>
    <t>статистичні дані</t>
  </si>
  <si>
    <t>середньорічна кількість дітей (хлопців/дівчат), які отримують позашкільну освіту, у т.ч. за напрямами діяльності гуртків</t>
  </si>
  <si>
    <t>днів</t>
  </si>
  <si>
    <t>Забезпечити функціонування інших установ та закладів освіти</t>
  </si>
  <si>
    <t xml:space="preserve">мережа </t>
  </si>
  <si>
    <t>Забезпечити підвищення ефективності діяльності дитячо-юнацьких спортивниї шкіл міста</t>
  </si>
  <si>
    <t>обсяг витрат на утримання комунальких дитячо-юнацьких спортивних шкіл</t>
  </si>
  <si>
    <t xml:space="preserve">кількість комунальних дитячо-юнацьких спортивних шкіл </t>
  </si>
  <si>
    <t xml:space="preserve">кількість штатних працівників  </t>
  </si>
  <si>
    <t>обсяг видатків на виконання програми відпочинку та оздоровлення дітей</t>
  </si>
  <si>
    <t>середньорічна кількість учнів</t>
  </si>
  <si>
    <t xml:space="preserve">середньомісячна заробтня плата працівників </t>
  </si>
  <si>
    <t>динаміка кількості учнів порівняно з минулим роком</t>
  </si>
  <si>
    <t>кількість учнів, які здобули призові місця в регіональних спортивних змаганнях</t>
  </si>
  <si>
    <t>нормативні документи</t>
  </si>
  <si>
    <t>1090</t>
  </si>
  <si>
    <t>Забезпечити допомогу дітям-сиротам та дітям, позбавленим батьківського піклування, яким виповнилося 18 років</t>
  </si>
  <si>
    <t>Надати психолого-педагогічну оцінку з метою визначення особливиї освітніх потреб дитини</t>
  </si>
  <si>
    <t>Забезпечити реалізацію інших програм та заходів у сфері освіти</t>
  </si>
  <si>
    <t>обсяг видатків</t>
  </si>
  <si>
    <t>кількість учнів, яким виплачена стипендія міського голови</t>
  </si>
  <si>
    <t xml:space="preserve">сума стипендії </t>
  </si>
  <si>
    <t>розпорядження міського голови</t>
  </si>
  <si>
    <t>Керівництво і управління у сфері освіти і науки м. Біла Церква, 2021-2023 навчальні роки</t>
  </si>
  <si>
    <t>Забезпечити надання відповідних послуг денними загальноосвітніми навчальними закладами</t>
  </si>
  <si>
    <t xml:space="preserve">Забезпечити рівні можливості для отримання повної загальної освіти та реабілітаційних послуг дівчатам та хлопцям, які потребують корекції фізичного та розумового розвитку, з урахуванням нозології </t>
  </si>
  <si>
    <t xml:space="preserve">Створити умови для надання повної загальної середньої освіти та реабілітаційних послуг дівчатами та хлопцями, які потребують корекції фізичного та розумового розвитку </t>
  </si>
  <si>
    <t>0611152</t>
  </si>
  <si>
    <t>Забезпечення діяльності інклюзивно-ресурсних центрів за рахунок освітньої субвенції</t>
  </si>
  <si>
    <t>Надати психолого-педагогічну допомогу дітям з особливими освітніми потребами</t>
  </si>
  <si>
    <t>Надання психолого-педагогічну допомогу дітям з особливими освітніми потребами</t>
  </si>
  <si>
    <t>Міська програма оздоровлення та відпочинку дітей міста</t>
  </si>
  <si>
    <t>Забезпечити належну методичну роботу в установах освіти.</t>
  </si>
  <si>
    <t>Забезпечити належну методичну роботу в установах освіти в 2021-2023 роках.</t>
  </si>
  <si>
    <t>кількість виготовлених примірників навчально-методичної літератури</t>
  </si>
  <si>
    <t>забезпеченість установ освіти навчально-методичною літературою</t>
  </si>
  <si>
    <t>звіти</t>
  </si>
  <si>
    <t>бюджетної програми місцевого бюджету на 2022 рік</t>
  </si>
  <si>
    <t xml:space="preserve"> 31.12 2021 року № 67-аг</t>
  </si>
  <si>
    <t xml:space="preserve">Цілі державної політики, на досягнення яких спрямована реалізація бюджетної програми </t>
  </si>
  <si>
    <t xml:space="preserve">Мета бюджетної програми </t>
  </si>
  <si>
    <t xml:space="preserve">Завдання державної програми </t>
  </si>
  <si>
    <t xml:space="preserve">Цілі державної політики, на досягнення яких спрямована реалізація бюджетної програми на </t>
  </si>
  <si>
    <t xml:space="preserve">Мета бюджетної програми на </t>
  </si>
  <si>
    <t xml:space="preserve">Завдання державної програми на </t>
  </si>
  <si>
    <t>Згідно програми розвитку системи освіти Білоцерківської міської територіальної громади на 2021-2025 роки, забезпечити надання  допомоги дітям-сиротам та дітям, позбавленим батьківського піклування, яким виповнюється 18 років.</t>
  </si>
  <si>
    <t>Міська комплексна програма підтримки ветеранів війни та учасників антитерористичної операції</t>
  </si>
  <si>
    <t>Міська програма оздоровлення та відпочинку дітей міста на 2022 рік</t>
  </si>
  <si>
    <r>
      <t>Забезпечити надання відповідних послуг денними  закладами  середньої освіти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2022-2024</t>
    </r>
    <r>
      <rPr>
        <sz val="11"/>
        <color theme="1"/>
        <rFont val="Calibri"/>
        <family val="2"/>
        <scheme val="minor"/>
      </rPr>
      <t xml:space="preserve"> навчальні роки</t>
    </r>
  </si>
  <si>
    <t>Програма розвитку системи освіти Білоцерківської міської територіальної громади на 2021-2025 роки</t>
  </si>
  <si>
    <r>
      <t>Надання дошкільної освіти дошкільними закладами, в</t>
    </r>
    <r>
      <rPr>
        <sz val="11"/>
        <color theme="1"/>
        <rFont val="Calibri"/>
        <family val="2"/>
        <charset val="204"/>
        <scheme val="minor"/>
      </rPr>
      <t xml:space="preserve"> 2022-2024 </t>
    </r>
    <r>
      <rPr>
        <sz val="11"/>
        <color theme="1"/>
        <rFont val="Calibri"/>
        <family val="2"/>
        <scheme val="minor"/>
      </rPr>
      <t>навчальних роках, забезпечити створення належних умов для надання на належному рівні дошкільної освіти та виховання дітей.</t>
    </r>
  </si>
  <si>
    <r>
      <t xml:space="preserve">Створити умови для надання повної загальної середньої освіти хлопцям і дівчатам, які потребують корекції фізичного та(або) розумового розвитку, в  </t>
    </r>
    <r>
      <rPr>
        <sz val="11"/>
        <color theme="1"/>
        <rFont val="Calibri"/>
        <family val="2"/>
        <charset val="204"/>
        <scheme val="minor"/>
      </rPr>
      <t>2022-2024</t>
    </r>
    <r>
      <rPr>
        <sz val="11"/>
        <color theme="1"/>
        <rFont val="Calibri"/>
        <family val="2"/>
        <scheme val="minor"/>
      </rPr>
      <t xml:space="preserve"> навчальних роках</t>
    </r>
  </si>
  <si>
    <r>
      <t xml:space="preserve">Забезпечити надання відповідних послуг денними  закладами середньої освіти, </t>
    </r>
    <r>
      <rPr>
        <sz val="11"/>
        <color theme="1"/>
        <rFont val="Calibri"/>
        <family val="2"/>
        <charset val="204"/>
        <scheme val="minor"/>
      </rPr>
      <t xml:space="preserve">2022-2024 </t>
    </r>
    <r>
      <rPr>
        <sz val="11"/>
        <color theme="1"/>
        <rFont val="Calibri"/>
        <family val="2"/>
        <scheme val="minor"/>
      </rPr>
      <t>навчальні роки</t>
    </r>
  </si>
  <si>
    <r>
      <t xml:space="preserve">Задоволення потреб дівчат і хлопців у сфері позашкільної освіти з урахуванням їх віку та місця проживання </t>
    </r>
    <r>
      <rPr>
        <sz val="11"/>
        <color theme="1"/>
        <rFont val="Calibri"/>
        <family val="2"/>
        <charset val="204"/>
        <scheme val="minor"/>
      </rPr>
      <t xml:space="preserve">2022-2024 </t>
    </r>
    <r>
      <rPr>
        <sz val="11"/>
        <color theme="1"/>
        <rFont val="Calibri"/>
        <family val="2"/>
        <scheme val="minor"/>
      </rPr>
      <t>роки.</t>
    </r>
  </si>
  <si>
    <r>
      <t xml:space="preserve">Забезпечити надання якісних послуг іншими закладами освіти, </t>
    </r>
    <r>
      <rPr>
        <sz val="11"/>
        <color theme="1"/>
        <rFont val="Calibri"/>
        <family val="2"/>
        <charset val="204"/>
        <scheme val="minor"/>
      </rPr>
      <t>2022-2024</t>
    </r>
    <r>
      <rPr>
        <sz val="11"/>
        <color theme="1"/>
        <rFont val="Calibri"/>
        <family val="2"/>
        <scheme val="minor"/>
      </rPr>
      <t xml:space="preserve"> роки</t>
    </r>
  </si>
  <si>
    <r>
      <t>Забезпечити належну методичну роботу в установах освіти в</t>
    </r>
    <r>
      <rPr>
        <sz val="11"/>
        <color theme="1"/>
        <rFont val="Calibri"/>
        <family val="2"/>
        <charset val="204"/>
        <scheme val="minor"/>
      </rPr>
      <t xml:space="preserve"> 2022-2024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роках.</t>
    </r>
  </si>
  <si>
    <r>
      <t xml:space="preserve">Створення необхідних умов для гармонійного виховання, фізичного розвитку повноцінного оздоровлення, змістовного відпочинку дітей і молоді, набуття навичок здорового способу життя, </t>
    </r>
    <r>
      <rPr>
        <sz val="11"/>
        <color theme="1"/>
        <rFont val="Calibri"/>
        <family val="2"/>
        <charset val="204"/>
        <scheme val="minor"/>
      </rPr>
      <t xml:space="preserve">2022-2024 </t>
    </r>
    <r>
      <rPr>
        <sz val="11"/>
        <color theme="1"/>
        <rFont val="Calibri"/>
        <family val="2"/>
        <scheme val="minor"/>
      </rPr>
      <t>роки</t>
    </r>
  </si>
  <si>
    <r>
      <t xml:space="preserve">Керівництво і управління у сфері освіти і науки м. Біла Церква, </t>
    </r>
    <r>
      <rPr>
        <sz val="11"/>
        <color theme="1"/>
        <rFont val="Calibri"/>
        <family val="2"/>
        <charset val="204"/>
        <scheme val="minor"/>
      </rPr>
      <t>2022-2024</t>
    </r>
    <r>
      <rPr>
        <sz val="11"/>
        <color theme="1"/>
        <rFont val="Calibri"/>
        <family val="2"/>
        <scheme val="minor"/>
      </rPr>
      <t xml:space="preserve"> навчальні роки</t>
    </r>
  </si>
  <si>
    <t>1160</t>
  </si>
  <si>
    <t>1141</t>
  </si>
  <si>
    <t>1070</t>
  </si>
  <si>
    <t>1151</t>
  </si>
  <si>
    <t>1152</t>
  </si>
  <si>
    <t>Постанова Кабінету Міністрів України від 28.12.2021 № 1391;</t>
  </si>
  <si>
    <t>Рішення Білоцерківської міської ради від 30.12.2021 року № 2522-25-VIII "Про бюджет м. Біла Церква на 2022 рік"</t>
  </si>
  <si>
    <t>Закон України від 02.12.2021 року № 1928-IX "Про Державний бюджет України на 2022 рік";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</si>
</sst>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0" xfId="0" applyFont="1" applyFill="1" applyAlignment="1" applyProtection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49" fontId="0" fillId="0" borderId="0" xfId="0" applyNumberFormat="1"/>
    <xf numFmtId="49" fontId="2" fillId="0" borderId="3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 applyFill="1" applyBorder="1" applyAlignment="1" applyProtection="1">
      <alignment horizontal="left"/>
    </xf>
    <xf numFmtId="0" fontId="2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left"/>
    </xf>
    <xf numFmtId="0" fontId="0" fillId="0" borderId="2" xfId="0" applyBorder="1" applyProtection="1"/>
    <xf numFmtId="0" fontId="6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/>
    <xf numFmtId="0" fontId="7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" fontId="7" fillId="0" borderId="2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0" fillId="0" borderId="2" xfId="0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 applyProtection="1">
      <alignment horizontal="right"/>
    </xf>
    <xf numFmtId="0" fontId="6" fillId="0" borderId="2" xfId="0" applyNumberFormat="1" applyFont="1" applyBorder="1" applyAlignment="1" applyProtection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3" fontId="6" fillId="0" borderId="0" xfId="0" applyNumberFormat="1" applyFont="1" applyBorder="1" applyAlignment="1" applyProtection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/>
    <xf numFmtId="0" fontId="2" fillId="0" borderId="0" xfId="0" applyFont="1" applyBorder="1" applyAlignment="1"/>
    <xf numFmtId="0" fontId="0" fillId="0" borderId="3" xfId="0" applyBorder="1"/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3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6" fillId="0" borderId="4" xfId="0" applyNumberFormat="1" applyFont="1" applyBorder="1" applyAlignment="1" applyProtection="1">
      <alignment horizontal="center"/>
    </xf>
    <xf numFmtId="1" fontId="6" fillId="0" borderId="5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164" fontId="0" fillId="0" borderId="7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164" fontId="0" fillId="0" borderId="3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2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</xf>
    <xf numFmtId="49" fontId="2" fillId="0" borderId="3" xfId="0" applyNumberFormat="1" applyFont="1" applyBorder="1" applyAlignment="1">
      <alignment horizont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3" fontId="6" fillId="0" borderId="4" xfId="0" applyNumberFormat="1" applyFont="1" applyBorder="1" applyAlignment="1" applyProtection="1">
      <alignment horizontal="center"/>
    </xf>
    <xf numFmtId="3" fontId="6" fillId="0" borderId="5" xfId="0" applyNumberFormat="1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1" fontId="6" fillId="0" borderId="4" xfId="0" applyNumberFormat="1" applyFont="1" applyFill="1" applyBorder="1" applyAlignment="1" applyProtection="1">
      <alignment horizontal="center"/>
    </xf>
    <xf numFmtId="1" fontId="6" fillId="0" borderId="5" xfId="0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11" fillId="0" borderId="4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0" borderId="5" xfId="0" applyNumberFormat="1" applyBorder="1" applyAlignment="1" applyProtection="1">
      <alignment horizontal="center"/>
    </xf>
    <xf numFmtId="3" fontId="7" fillId="0" borderId="4" xfId="0" applyNumberFormat="1" applyFont="1" applyBorder="1" applyAlignment="1" applyProtection="1">
      <alignment horizontal="center"/>
    </xf>
    <xf numFmtId="3" fontId="7" fillId="0" borderId="5" xfId="0" applyNumberFormat="1" applyFont="1" applyBorder="1" applyAlignment="1" applyProtection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view="pageBreakPreview" topLeftCell="A19" zoomScaleSheetLayoutView="100" workbookViewId="0">
      <selection activeCell="B35" sqref="B35:Q35"/>
    </sheetView>
  </sheetViews>
  <sheetFormatPr defaultRowHeight="15" x14ac:dyDescent="0.25"/>
  <cols>
    <col min="1" max="1" width="9" bestFit="1" customWidth="1"/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2" bestFit="1" customWidth="1"/>
    <col min="12" max="12" width="11" customWidth="1"/>
    <col min="13" max="13" width="11.5703125" customWidth="1"/>
    <col min="15" max="15" width="10.140625" bestFit="1" customWidth="1"/>
    <col min="17" max="17" width="10.28515625" customWidth="1"/>
    <col min="19" max="19" width="12.28515625" bestFit="1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A5" s="66"/>
      <c r="R5" s="34"/>
      <c r="S5" s="2"/>
    </row>
    <row r="6" spans="1:19" x14ac:dyDescent="0.25">
      <c r="M6" t="s">
        <v>0</v>
      </c>
      <c r="R6" s="34"/>
      <c r="S6" s="2"/>
    </row>
    <row r="7" spans="1:19" x14ac:dyDescent="0.25">
      <c r="M7" t="s">
        <v>4</v>
      </c>
      <c r="R7" s="34"/>
      <c r="S7" s="2"/>
    </row>
    <row r="8" spans="1:19" x14ac:dyDescent="0.25">
      <c r="M8" t="s">
        <v>5</v>
      </c>
      <c r="R8" s="34"/>
      <c r="S8" s="2"/>
    </row>
    <row r="9" spans="1:19" x14ac:dyDescent="0.25">
      <c r="M9" s="66" t="s">
        <v>185</v>
      </c>
      <c r="R9" s="34"/>
      <c r="S9" s="2"/>
    </row>
    <row r="10" spans="1:19" x14ac:dyDescent="0.25">
      <c r="R10" s="34"/>
      <c r="S10" s="2"/>
    </row>
    <row r="11" spans="1:19" x14ac:dyDescent="0.25">
      <c r="R11" s="34"/>
      <c r="S11" s="2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2"/>
    </row>
    <row r="13" spans="1:19" x14ac:dyDescent="0.25">
      <c r="A13" s="128" t="s">
        <v>184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2"/>
    </row>
    <row r="14" spans="1:19" x14ac:dyDescent="0.25">
      <c r="R14" s="34"/>
      <c r="S14" s="2"/>
    </row>
    <row r="15" spans="1:19" x14ac:dyDescent="0.25">
      <c r="R15" s="34"/>
      <c r="S15" s="2"/>
    </row>
    <row r="16" spans="1:19" x14ac:dyDescent="0.25">
      <c r="A16" s="5">
        <v>1</v>
      </c>
      <c r="B16" s="120" t="s">
        <v>52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2"/>
    </row>
    <row r="17" spans="1:19" ht="33.75" customHeight="1" x14ac:dyDescent="0.25">
      <c r="B17" s="129" t="s">
        <v>7</v>
      </c>
      <c r="C17" s="129"/>
      <c r="F17" s="83" t="s">
        <v>10</v>
      </c>
      <c r="G17" s="83"/>
      <c r="H17" s="83"/>
      <c r="I17" s="83"/>
      <c r="J17" s="83"/>
      <c r="K17" s="83"/>
      <c r="L17" s="83"/>
      <c r="M17" s="83"/>
      <c r="N17" s="83"/>
      <c r="P17" s="122" t="s">
        <v>9</v>
      </c>
      <c r="Q17" s="122"/>
      <c r="R17" s="34"/>
      <c r="S17" s="2"/>
    </row>
    <row r="18" spans="1:19" x14ac:dyDescent="0.25">
      <c r="R18" s="34"/>
      <c r="S18" s="2"/>
    </row>
    <row r="19" spans="1:19" x14ac:dyDescent="0.25">
      <c r="A19" s="5">
        <v>2</v>
      </c>
      <c r="B19" s="120" t="s">
        <v>52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2"/>
    </row>
    <row r="20" spans="1:19" ht="38.25" customHeight="1" x14ac:dyDescent="0.25">
      <c r="B20" s="123" t="s">
        <v>11</v>
      </c>
      <c r="C20" s="123"/>
      <c r="F20" s="82" t="s">
        <v>12</v>
      </c>
      <c r="G20" s="82"/>
      <c r="H20" s="82"/>
      <c r="I20" s="82"/>
      <c r="J20" s="82"/>
      <c r="K20" s="82"/>
      <c r="L20" s="82"/>
      <c r="M20" s="82"/>
      <c r="N20" s="82"/>
      <c r="P20" s="122" t="s">
        <v>9</v>
      </c>
      <c r="Q20" s="122"/>
      <c r="R20" s="34"/>
      <c r="S20" s="2"/>
    </row>
    <row r="21" spans="1:19" x14ac:dyDescent="0.25">
      <c r="R21" s="34"/>
      <c r="S21" s="2"/>
    </row>
    <row r="22" spans="1:19" ht="34.5" customHeight="1" x14ac:dyDescent="0.25">
      <c r="A22" s="5">
        <v>3</v>
      </c>
      <c r="B22" s="120" t="s">
        <v>52</v>
      </c>
      <c r="C22" s="120"/>
      <c r="D22" s="14"/>
      <c r="E22" s="15" t="s">
        <v>38</v>
      </c>
      <c r="F22" s="14"/>
      <c r="G22" s="15" t="s">
        <v>75</v>
      </c>
      <c r="I22" s="124" t="s">
        <v>51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2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2"/>
    </row>
    <row r="24" spans="1:19" x14ac:dyDescent="0.25">
      <c r="R24" s="34"/>
      <c r="S24" s="91">
        <f>J25+'0611021'!J25+'0611022'!J25+'0611031'!J25+'0611032'!J25+'0611070'!J25+'0611141'!J25+'0611142'!J25+'0611151'!J25+'0611152'!J25+'0611160'!J25+'0613242'!J25+'0615031'!J25</f>
        <v>1092145630</v>
      </c>
    </row>
    <row r="25" spans="1:19" x14ac:dyDescent="0.25">
      <c r="A25" s="5">
        <v>4</v>
      </c>
      <c r="B25" s="5" t="s">
        <v>17</v>
      </c>
      <c r="E25" s="13">
        <f>J25+O25</f>
        <v>428137200</v>
      </c>
      <c r="F25" t="s">
        <v>18</v>
      </c>
      <c r="J25" s="12">
        <v>409785757</v>
      </c>
      <c r="K25" t="s">
        <v>19</v>
      </c>
      <c r="O25" s="86">
        <v>18351443</v>
      </c>
      <c r="P25" t="s">
        <v>20</v>
      </c>
      <c r="R25" s="34"/>
      <c r="S25" s="91">
        <f>O25+'0611021'!O25+'0611070'!O25+'0615031'!O25</f>
        <v>41090093</v>
      </c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2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2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2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2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2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2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2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2"/>
    </row>
    <row r="36" spans="1:19" ht="33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  <c r="R36" s="1"/>
      <c r="S36" s="2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2"/>
    </row>
    <row r="38" spans="1:19" ht="39.75" customHeight="1" x14ac:dyDescent="0.25">
      <c r="B38" s="10">
        <v>1</v>
      </c>
      <c r="C38" s="92" t="s">
        <v>53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93"/>
      <c r="R38" s="1"/>
      <c r="S38" s="2"/>
    </row>
    <row r="39" spans="1:19" ht="22.5" customHeight="1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  <c r="R39" s="1"/>
      <c r="S39" s="2"/>
    </row>
    <row r="40" spans="1:19" ht="32.25" customHeight="1" x14ac:dyDescent="0.25">
      <c r="A40" s="66"/>
      <c r="B40" s="132" t="s">
        <v>197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3"/>
      <c r="R40" s="1"/>
      <c r="S40" s="2"/>
    </row>
    <row r="41" spans="1:19" ht="32.25" customHeight="1" x14ac:dyDescent="0.25">
      <c r="A41" s="5">
        <v>8</v>
      </c>
      <c r="B41" s="5" t="s">
        <v>30</v>
      </c>
      <c r="C41" s="5"/>
      <c r="D41" s="5"/>
      <c r="R41" s="1"/>
      <c r="S41" s="2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2"/>
    </row>
    <row r="43" spans="1:19" ht="30.75" customHeight="1" x14ac:dyDescent="0.25">
      <c r="B43" s="10"/>
      <c r="C43" s="92" t="s">
        <v>53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93"/>
      <c r="R43" s="1"/>
      <c r="S43" s="2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2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2"/>
    </row>
    <row r="46" spans="1:19" ht="26.25" customHeight="1" x14ac:dyDescent="0.25">
      <c r="B46" s="11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2"/>
    </row>
    <row r="47" spans="1:19" ht="42.75" customHeight="1" x14ac:dyDescent="0.25">
      <c r="B47" s="10"/>
      <c r="C47" s="125" t="s">
        <v>53</v>
      </c>
      <c r="D47" s="126"/>
      <c r="E47" s="126"/>
      <c r="F47" s="126"/>
      <c r="G47" s="126"/>
      <c r="H47" s="126"/>
      <c r="I47" s="127"/>
      <c r="J47" s="113">
        <f>J25</f>
        <v>409785757</v>
      </c>
      <c r="K47" s="116"/>
      <c r="L47" s="93"/>
      <c r="M47" s="113">
        <f>O25</f>
        <v>18351443</v>
      </c>
      <c r="N47" s="114"/>
      <c r="O47" s="115"/>
      <c r="P47" s="113">
        <f>J47+M47</f>
        <v>428137200</v>
      </c>
      <c r="Q47" s="93"/>
      <c r="R47" s="1"/>
      <c r="S47" s="2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409785757</v>
      </c>
      <c r="K48" s="114"/>
      <c r="L48" s="115"/>
      <c r="M48" s="113">
        <f>M47</f>
        <v>18351443</v>
      </c>
      <c r="N48" s="114"/>
      <c r="O48" s="115"/>
      <c r="P48" s="113">
        <f>P47</f>
        <v>428137200</v>
      </c>
      <c r="Q48" s="115"/>
      <c r="R48" s="1"/>
      <c r="S48" s="2"/>
    </row>
    <row r="49" spans="1:19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2"/>
    </row>
    <row r="50" spans="1:19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2"/>
    </row>
    <row r="51" spans="1:19" x14ac:dyDescent="0.25">
      <c r="B51" s="10"/>
      <c r="C51" s="92"/>
      <c r="D51" s="116"/>
      <c r="E51" s="116"/>
      <c r="F51" s="116"/>
      <c r="G51" s="116"/>
      <c r="H51" s="116"/>
      <c r="I51" s="93"/>
      <c r="J51" s="92"/>
      <c r="K51" s="116"/>
      <c r="L51" s="93"/>
      <c r="M51" s="92"/>
      <c r="N51" s="116"/>
      <c r="O51" s="93"/>
      <c r="P51" s="92"/>
      <c r="Q51" s="93"/>
      <c r="R51" s="1"/>
      <c r="S51" s="2"/>
    </row>
    <row r="52" spans="1:19" x14ac:dyDescent="0.25">
      <c r="B52" s="10"/>
      <c r="C52" s="92"/>
      <c r="D52" s="116"/>
      <c r="E52" s="116"/>
      <c r="F52" s="116"/>
      <c r="G52" s="116"/>
      <c r="H52" s="116"/>
      <c r="I52" s="93"/>
      <c r="J52" s="92"/>
      <c r="K52" s="116"/>
      <c r="L52" s="93"/>
      <c r="M52" s="92"/>
      <c r="N52" s="116"/>
      <c r="O52" s="93"/>
      <c r="P52" s="92"/>
      <c r="Q52" s="93"/>
      <c r="R52" s="1"/>
      <c r="S52" s="2"/>
    </row>
    <row r="53" spans="1:19" x14ac:dyDescent="0.25">
      <c r="Q53" s="2"/>
      <c r="R53" s="34"/>
      <c r="S53" s="2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2"/>
      <c r="R54" s="34"/>
      <c r="S54" s="2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2"/>
      <c r="R55" s="34"/>
      <c r="S55" s="2"/>
    </row>
    <row r="56" spans="1:19" ht="15" customHeight="1" x14ac:dyDescent="0.25">
      <c r="B56" s="89"/>
      <c r="C56" s="89"/>
      <c r="D56" s="90"/>
      <c r="E56" s="90"/>
      <c r="F56" s="90"/>
      <c r="G56" s="90"/>
      <c r="H56" s="90"/>
      <c r="I56" s="90"/>
      <c r="Q56" s="2"/>
      <c r="R56" s="34"/>
      <c r="S56" s="2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2"/>
      <c r="R57" s="34"/>
      <c r="S57" s="2"/>
    </row>
    <row r="58" spans="1:19" ht="15" customHeight="1" x14ac:dyDescent="0.25">
      <c r="B58" s="29">
        <v>1</v>
      </c>
      <c r="C58" s="96" t="s">
        <v>40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2"/>
      <c r="R58" s="34"/>
      <c r="S58" s="2"/>
    </row>
    <row r="59" spans="1:19" ht="27" customHeight="1" x14ac:dyDescent="0.25">
      <c r="B59" s="29"/>
      <c r="C59" s="100" t="s">
        <v>57</v>
      </c>
      <c r="D59" s="101"/>
      <c r="E59" s="32" t="s">
        <v>41</v>
      </c>
      <c r="F59" s="106" t="s">
        <v>112</v>
      </c>
      <c r="G59" s="107"/>
      <c r="H59" s="98">
        <v>48</v>
      </c>
      <c r="I59" s="99"/>
      <c r="J59" s="104"/>
      <c r="K59" s="105"/>
      <c r="L59" s="104">
        <f t="shared" ref="L59:L65" si="0">H59</f>
        <v>48</v>
      </c>
      <c r="M59" s="105"/>
      <c r="Q59" s="2"/>
      <c r="R59" s="34"/>
      <c r="S59" s="2"/>
    </row>
    <row r="60" spans="1:19" ht="31.5" customHeight="1" x14ac:dyDescent="0.25">
      <c r="B60" s="29"/>
      <c r="C60" s="100" t="s">
        <v>58</v>
      </c>
      <c r="D60" s="101"/>
      <c r="E60" s="32" t="s">
        <v>41</v>
      </c>
      <c r="F60" s="106" t="s">
        <v>112</v>
      </c>
      <c r="G60" s="107"/>
      <c r="H60" s="98">
        <v>369</v>
      </c>
      <c r="I60" s="99"/>
      <c r="J60" s="104"/>
      <c r="K60" s="105"/>
      <c r="L60" s="104">
        <f t="shared" si="0"/>
        <v>369</v>
      </c>
      <c r="M60" s="105"/>
      <c r="Q60" s="2"/>
      <c r="R60" s="34"/>
      <c r="S60" s="2"/>
    </row>
    <row r="61" spans="1:19" ht="26.25" customHeight="1" x14ac:dyDescent="0.25">
      <c r="B61" s="29"/>
      <c r="C61" s="108" t="s">
        <v>59</v>
      </c>
      <c r="D61" s="109"/>
      <c r="E61" s="32" t="s">
        <v>41</v>
      </c>
      <c r="F61" s="98" t="s">
        <v>112</v>
      </c>
      <c r="G61" s="99"/>
      <c r="H61" s="94">
        <f>H62+H63+H64+H65</f>
        <v>2307</v>
      </c>
      <c r="I61" s="95"/>
      <c r="J61" s="104"/>
      <c r="K61" s="105"/>
      <c r="L61" s="104">
        <f t="shared" si="0"/>
        <v>2307</v>
      </c>
      <c r="M61" s="105"/>
      <c r="Q61" s="2"/>
      <c r="R61" s="34"/>
      <c r="S61" s="2"/>
    </row>
    <row r="62" spans="1:19" ht="27.75" customHeight="1" x14ac:dyDescent="0.25">
      <c r="B62" s="29"/>
      <c r="C62" s="100" t="s">
        <v>60</v>
      </c>
      <c r="D62" s="101"/>
      <c r="E62" s="32" t="s">
        <v>41</v>
      </c>
      <c r="F62" s="106" t="s">
        <v>112</v>
      </c>
      <c r="G62" s="107"/>
      <c r="H62" s="98">
        <f>1097-79.5</f>
        <v>1017.5</v>
      </c>
      <c r="I62" s="99"/>
      <c r="J62" s="104"/>
      <c r="K62" s="105"/>
      <c r="L62" s="104">
        <f t="shared" si="0"/>
        <v>1017.5</v>
      </c>
      <c r="M62" s="105"/>
      <c r="Q62" s="2"/>
      <c r="R62" s="34"/>
      <c r="S62" s="2"/>
    </row>
    <row r="63" spans="1:19" ht="33" customHeight="1" x14ac:dyDescent="0.25">
      <c r="B63" s="29"/>
      <c r="C63" s="108" t="s">
        <v>61</v>
      </c>
      <c r="D63" s="109"/>
      <c r="E63" s="32" t="s">
        <v>41</v>
      </c>
      <c r="F63" s="106" t="s">
        <v>112</v>
      </c>
      <c r="G63" s="107"/>
      <c r="H63" s="98">
        <v>79.5</v>
      </c>
      <c r="I63" s="99"/>
      <c r="J63" s="104"/>
      <c r="K63" s="105"/>
      <c r="L63" s="104">
        <f t="shared" si="0"/>
        <v>79.5</v>
      </c>
      <c r="M63" s="105"/>
      <c r="Q63" s="2"/>
      <c r="R63" s="34"/>
      <c r="S63" s="2"/>
    </row>
    <row r="64" spans="1:19" ht="23.25" customHeight="1" x14ac:dyDescent="0.25">
      <c r="B64" s="29"/>
      <c r="C64" s="100" t="s">
        <v>62</v>
      </c>
      <c r="D64" s="101"/>
      <c r="E64" s="32" t="s">
        <v>41</v>
      </c>
      <c r="F64" s="106" t="s">
        <v>112</v>
      </c>
      <c r="G64" s="107"/>
      <c r="H64" s="98">
        <v>107</v>
      </c>
      <c r="I64" s="99"/>
      <c r="J64" s="104"/>
      <c r="K64" s="105"/>
      <c r="L64" s="104">
        <f t="shared" si="0"/>
        <v>107</v>
      </c>
      <c r="M64" s="105"/>
      <c r="Q64" s="2"/>
      <c r="R64" s="34"/>
      <c r="S64" s="2"/>
    </row>
    <row r="65" spans="2:19" ht="20.25" customHeight="1" x14ac:dyDescent="0.25">
      <c r="B65" s="29"/>
      <c r="C65" s="100" t="s">
        <v>63</v>
      </c>
      <c r="D65" s="101"/>
      <c r="E65" s="32" t="s">
        <v>41</v>
      </c>
      <c r="F65" s="106" t="s">
        <v>112</v>
      </c>
      <c r="G65" s="107"/>
      <c r="H65" s="98">
        <v>1103</v>
      </c>
      <c r="I65" s="99"/>
      <c r="J65" s="104"/>
      <c r="K65" s="105"/>
      <c r="L65" s="104">
        <f t="shared" si="0"/>
        <v>1103</v>
      </c>
      <c r="M65" s="105"/>
      <c r="Q65" s="2"/>
      <c r="R65" s="34"/>
      <c r="S65" s="2"/>
    </row>
    <row r="66" spans="2:19" ht="15" customHeight="1" x14ac:dyDescent="0.25">
      <c r="B66" s="29">
        <v>2</v>
      </c>
      <c r="C66" s="96" t="s">
        <v>43</v>
      </c>
      <c r="D66" s="97"/>
      <c r="E66" s="30"/>
      <c r="F66" s="96"/>
      <c r="G66" s="97"/>
      <c r="H66" s="96"/>
      <c r="I66" s="97"/>
      <c r="J66" s="92"/>
      <c r="K66" s="93"/>
      <c r="L66" s="92"/>
      <c r="M66" s="93"/>
      <c r="Q66" s="2"/>
      <c r="R66" s="34"/>
      <c r="S66" s="2"/>
    </row>
    <row r="67" spans="2:19" ht="25.5" customHeight="1" x14ac:dyDescent="0.25">
      <c r="B67" s="29"/>
      <c r="C67" s="108" t="s">
        <v>64</v>
      </c>
      <c r="D67" s="109"/>
      <c r="E67" s="32" t="s">
        <v>65</v>
      </c>
      <c r="F67" s="98" t="s">
        <v>112</v>
      </c>
      <c r="G67" s="99"/>
      <c r="H67" s="98">
        <v>6635</v>
      </c>
      <c r="I67" s="99"/>
      <c r="J67" s="92"/>
      <c r="K67" s="93"/>
      <c r="L67" s="92">
        <f>H67</f>
        <v>6635</v>
      </c>
      <c r="M67" s="93"/>
      <c r="Q67" s="2"/>
      <c r="R67" s="34"/>
      <c r="S67" s="2"/>
    </row>
    <row r="68" spans="2:19" ht="15" customHeight="1" x14ac:dyDescent="0.25">
      <c r="B68" s="29">
        <v>3</v>
      </c>
      <c r="C68" s="96" t="s">
        <v>44</v>
      </c>
      <c r="D68" s="97"/>
      <c r="E68" s="32"/>
      <c r="F68" s="98"/>
      <c r="G68" s="99"/>
      <c r="H68" s="98"/>
      <c r="I68" s="99"/>
      <c r="J68" s="92"/>
      <c r="K68" s="93"/>
      <c r="L68" s="92"/>
      <c r="M68" s="93"/>
      <c r="Q68" s="34"/>
      <c r="R68" s="34"/>
      <c r="S68" s="2"/>
    </row>
    <row r="69" spans="2:19" ht="15" customHeight="1" x14ac:dyDescent="0.25">
      <c r="B69" s="29"/>
      <c r="C69" s="100" t="s">
        <v>66</v>
      </c>
      <c r="D69" s="101"/>
      <c r="E69" s="32" t="s">
        <v>68</v>
      </c>
      <c r="F69" s="98" t="s">
        <v>146</v>
      </c>
      <c r="G69" s="99"/>
      <c r="H69" s="94">
        <f>J47/H67</f>
        <v>61761.229389600601</v>
      </c>
      <c r="I69" s="95"/>
      <c r="J69" s="92"/>
      <c r="K69" s="93"/>
      <c r="L69" s="102">
        <f>H69</f>
        <v>61761.229389600601</v>
      </c>
      <c r="M69" s="103"/>
      <c r="Q69" s="2"/>
      <c r="R69" s="34"/>
      <c r="S69" s="2"/>
    </row>
    <row r="70" spans="2:19" ht="15" customHeight="1" x14ac:dyDescent="0.25">
      <c r="B70" s="29"/>
      <c r="C70" s="100" t="s">
        <v>67</v>
      </c>
      <c r="D70" s="101"/>
      <c r="E70" s="32" t="s">
        <v>69</v>
      </c>
      <c r="F70" s="98" t="s">
        <v>143</v>
      </c>
      <c r="G70" s="99"/>
      <c r="H70" s="98">
        <v>1657.9</v>
      </c>
      <c r="I70" s="99"/>
      <c r="J70" s="92"/>
      <c r="K70" s="93"/>
      <c r="L70" s="92">
        <f>H70</f>
        <v>1657.9</v>
      </c>
      <c r="M70" s="93"/>
      <c r="Q70" s="2"/>
      <c r="R70" s="34"/>
      <c r="S70" s="2"/>
    </row>
    <row r="71" spans="2:19" ht="15" customHeight="1" x14ac:dyDescent="0.25">
      <c r="B71" s="29">
        <v>4</v>
      </c>
      <c r="C71" s="96" t="s">
        <v>70</v>
      </c>
      <c r="D71" s="97"/>
      <c r="E71" s="30"/>
      <c r="F71" s="96"/>
      <c r="G71" s="97"/>
      <c r="H71" s="96"/>
      <c r="I71" s="97"/>
      <c r="J71" s="92"/>
      <c r="K71" s="93"/>
      <c r="L71" s="92"/>
      <c r="M71" s="93"/>
      <c r="Q71" s="2"/>
      <c r="R71" s="34"/>
      <c r="S71" s="2"/>
    </row>
    <row r="72" spans="2:19" ht="15" customHeight="1" x14ac:dyDescent="0.25">
      <c r="B72" s="29"/>
      <c r="C72" s="100" t="s">
        <v>71</v>
      </c>
      <c r="D72" s="101"/>
      <c r="E72" s="32" t="s">
        <v>41</v>
      </c>
      <c r="F72" s="98" t="s">
        <v>143</v>
      </c>
      <c r="G72" s="99"/>
      <c r="H72" s="98">
        <v>249</v>
      </c>
      <c r="I72" s="99"/>
      <c r="J72" s="92"/>
      <c r="K72" s="93"/>
      <c r="L72" s="92">
        <f>H72</f>
        <v>249</v>
      </c>
      <c r="M72" s="93"/>
      <c r="Q72" s="2"/>
      <c r="R72" s="34"/>
      <c r="S72" s="2"/>
    </row>
    <row r="73" spans="2:19" ht="30" customHeight="1" x14ac:dyDescent="0.25">
      <c r="B73" s="23"/>
      <c r="C73" s="23"/>
      <c r="D73" s="24"/>
      <c r="E73" s="25"/>
      <c r="F73" s="25"/>
      <c r="G73" s="25"/>
      <c r="H73" s="25"/>
      <c r="I73" s="26"/>
      <c r="Q73" s="2"/>
      <c r="R73" s="34"/>
      <c r="S73" s="2"/>
    </row>
    <row r="74" spans="2:19" x14ac:dyDescent="0.25">
      <c r="B74" s="23"/>
      <c r="C74" s="23"/>
      <c r="D74" s="24"/>
      <c r="E74" s="25"/>
      <c r="F74" s="25"/>
      <c r="G74" s="25"/>
      <c r="H74" s="25"/>
      <c r="I74" s="26"/>
    </row>
    <row r="75" spans="2:19" x14ac:dyDescent="0.25">
      <c r="B75" s="23"/>
      <c r="C75" s="23"/>
      <c r="D75" s="24"/>
      <c r="E75" s="25"/>
      <c r="F75" s="25"/>
      <c r="G75" s="25"/>
      <c r="H75" s="25"/>
      <c r="I75" s="26"/>
    </row>
    <row r="76" spans="2:19" x14ac:dyDescent="0.25">
      <c r="B76" s="111" t="s">
        <v>45</v>
      </c>
      <c r="C76" s="111"/>
      <c r="D76" s="111"/>
      <c r="E76" s="25"/>
      <c r="F76" s="25"/>
      <c r="G76" s="25"/>
      <c r="H76" s="25"/>
      <c r="I76" s="26"/>
    </row>
    <row r="77" spans="2:19" x14ac:dyDescent="0.25">
      <c r="B77" s="111" t="s">
        <v>46</v>
      </c>
      <c r="C77" s="111"/>
      <c r="D77" s="111"/>
      <c r="E77" s="27"/>
      <c r="F77" s="25"/>
      <c r="G77" s="112" t="s">
        <v>73</v>
      </c>
      <c r="H77" s="112"/>
      <c r="I77" s="26"/>
    </row>
    <row r="78" spans="2:19" x14ac:dyDescent="0.25">
      <c r="B78" s="23"/>
      <c r="C78" s="23"/>
      <c r="D78" s="24"/>
      <c r="E78" s="25" t="s">
        <v>47</v>
      </c>
      <c r="F78" s="25"/>
      <c r="G78" s="110" t="s">
        <v>48</v>
      </c>
      <c r="H78" s="110"/>
      <c r="I78" s="26"/>
    </row>
    <row r="79" spans="2:19" x14ac:dyDescent="0.25">
      <c r="B79" s="23"/>
      <c r="C79" s="23"/>
      <c r="D79" s="24"/>
      <c r="E79" s="25"/>
      <c r="F79" s="25"/>
      <c r="G79" s="28"/>
      <c r="H79" s="28"/>
      <c r="I79" s="26"/>
    </row>
    <row r="80" spans="2:19" x14ac:dyDescent="0.25">
      <c r="B80" s="111" t="s">
        <v>49</v>
      </c>
      <c r="C80" s="111"/>
      <c r="D80" s="111"/>
      <c r="E80" s="25"/>
      <c r="F80" s="25"/>
      <c r="G80" s="28"/>
      <c r="H80" s="28"/>
      <c r="I80" s="26"/>
    </row>
    <row r="81" spans="2:9" x14ac:dyDescent="0.25">
      <c r="B81" s="111" t="s">
        <v>50</v>
      </c>
      <c r="C81" s="111"/>
      <c r="D81" s="111"/>
      <c r="E81" s="27"/>
      <c r="F81" s="25"/>
      <c r="G81" s="112" t="s">
        <v>74</v>
      </c>
      <c r="H81" s="112"/>
      <c r="I81" s="26"/>
    </row>
    <row r="82" spans="2:9" x14ac:dyDescent="0.25">
      <c r="B82" s="23"/>
      <c r="C82" s="23"/>
      <c r="D82" s="24"/>
      <c r="E82" s="25" t="s">
        <v>47</v>
      </c>
      <c r="F82" s="25"/>
      <c r="G82" s="110" t="s">
        <v>48</v>
      </c>
      <c r="H82" s="110"/>
      <c r="I82" s="26"/>
    </row>
  </sheetData>
  <mergeCells count="140">
    <mergeCell ref="P47:Q47"/>
    <mergeCell ref="C48:I48"/>
    <mergeCell ref="C47:I47"/>
    <mergeCell ref="J47:L47"/>
    <mergeCell ref="A12:Q12"/>
    <mergeCell ref="A13:Q13"/>
    <mergeCell ref="B16:C16"/>
    <mergeCell ref="B17:C17"/>
    <mergeCell ref="P16:Q16"/>
    <mergeCell ref="P17:Q17"/>
    <mergeCell ref="J45:L45"/>
    <mergeCell ref="M45:O45"/>
    <mergeCell ref="C45:I45"/>
    <mergeCell ref="C37:Q37"/>
    <mergeCell ref="B20:C20"/>
    <mergeCell ref="C43:Q43"/>
    <mergeCell ref="I23:N23"/>
    <mergeCell ref="P20:Q20"/>
    <mergeCell ref="B19:C19"/>
    <mergeCell ref="P19:Q19"/>
    <mergeCell ref="P22:Q22"/>
    <mergeCell ref="P46:Q46"/>
    <mergeCell ref="B40:Q40"/>
    <mergeCell ref="P45:Q45"/>
    <mergeCell ref="C42:Q42"/>
    <mergeCell ref="B22:C22"/>
    <mergeCell ref="B35:Q35"/>
    <mergeCell ref="P23:Q23"/>
    <mergeCell ref="B34:L34"/>
    <mergeCell ref="B23:C23"/>
    <mergeCell ref="C38:Q38"/>
    <mergeCell ref="C46:I46"/>
    <mergeCell ref="J46:L46"/>
    <mergeCell ref="M46:O46"/>
    <mergeCell ref="I22:N22"/>
    <mergeCell ref="P48:Q48"/>
    <mergeCell ref="L57:M57"/>
    <mergeCell ref="M48:O48"/>
    <mergeCell ref="P51:Q51"/>
    <mergeCell ref="P52:Q52"/>
    <mergeCell ref="J52:L52"/>
    <mergeCell ref="H59:I59"/>
    <mergeCell ref="H60:I60"/>
    <mergeCell ref="H61:I61"/>
    <mergeCell ref="P50:Q50"/>
    <mergeCell ref="C50:I50"/>
    <mergeCell ref="J50:L50"/>
    <mergeCell ref="M50:O50"/>
    <mergeCell ref="L61:M61"/>
    <mergeCell ref="C60:D60"/>
    <mergeCell ref="H58:I58"/>
    <mergeCell ref="C61:D61"/>
    <mergeCell ref="J59:K59"/>
    <mergeCell ref="F60:G60"/>
    <mergeCell ref="F61:G61"/>
    <mergeCell ref="M47:O47"/>
    <mergeCell ref="H66:I66"/>
    <mergeCell ref="F59:G59"/>
    <mergeCell ref="L66:M66"/>
    <mergeCell ref="L65:M65"/>
    <mergeCell ref="C51:I51"/>
    <mergeCell ref="C52:I52"/>
    <mergeCell ref="J51:L51"/>
    <mergeCell ref="C57:D57"/>
    <mergeCell ref="F57:G57"/>
    <mergeCell ref="H57:I57"/>
    <mergeCell ref="J57:K57"/>
    <mergeCell ref="C58:D58"/>
    <mergeCell ref="J58:K58"/>
    <mergeCell ref="F58:G58"/>
    <mergeCell ref="M51:O51"/>
    <mergeCell ref="M52:O52"/>
    <mergeCell ref="D55:I55"/>
    <mergeCell ref="F62:G62"/>
    <mergeCell ref="C59:D59"/>
    <mergeCell ref="J48:L48"/>
    <mergeCell ref="L58:M58"/>
    <mergeCell ref="L59:M59"/>
    <mergeCell ref="L60:M60"/>
    <mergeCell ref="G82:H82"/>
    <mergeCell ref="B76:D76"/>
    <mergeCell ref="B77:D77"/>
    <mergeCell ref="G78:H78"/>
    <mergeCell ref="B80:D80"/>
    <mergeCell ref="C71:D71"/>
    <mergeCell ref="H72:I72"/>
    <mergeCell ref="C66:D66"/>
    <mergeCell ref="F71:G71"/>
    <mergeCell ref="C72:D72"/>
    <mergeCell ref="B81:D81"/>
    <mergeCell ref="H67:I67"/>
    <mergeCell ref="G81:H81"/>
    <mergeCell ref="G77:H77"/>
    <mergeCell ref="F72:G72"/>
    <mergeCell ref="C70:D70"/>
    <mergeCell ref="F68:G68"/>
    <mergeCell ref="C62:D62"/>
    <mergeCell ref="C63:D63"/>
    <mergeCell ref="F66:G66"/>
    <mergeCell ref="C68:D68"/>
    <mergeCell ref="C67:D67"/>
    <mergeCell ref="H68:I68"/>
    <mergeCell ref="H63:I63"/>
    <mergeCell ref="J63:K63"/>
    <mergeCell ref="J60:K60"/>
    <mergeCell ref="J61:K61"/>
    <mergeCell ref="J62:K62"/>
    <mergeCell ref="H62:I62"/>
    <mergeCell ref="F63:G63"/>
    <mergeCell ref="L62:M62"/>
    <mergeCell ref="L63:M63"/>
    <mergeCell ref="L64:M64"/>
    <mergeCell ref="L68:M68"/>
    <mergeCell ref="J68:K68"/>
    <mergeCell ref="J67:K67"/>
    <mergeCell ref="F65:G65"/>
    <mergeCell ref="H65:I65"/>
    <mergeCell ref="J65:K65"/>
    <mergeCell ref="F67:G67"/>
    <mergeCell ref="H64:I64"/>
    <mergeCell ref="J64:K64"/>
    <mergeCell ref="F64:G64"/>
    <mergeCell ref="L72:M72"/>
    <mergeCell ref="H69:I69"/>
    <mergeCell ref="J72:K72"/>
    <mergeCell ref="J70:K70"/>
    <mergeCell ref="L71:M71"/>
    <mergeCell ref="H71:I71"/>
    <mergeCell ref="H70:I70"/>
    <mergeCell ref="L67:M67"/>
    <mergeCell ref="C64:D64"/>
    <mergeCell ref="C65:D65"/>
    <mergeCell ref="J66:K66"/>
    <mergeCell ref="L70:M70"/>
    <mergeCell ref="J71:K71"/>
    <mergeCell ref="L69:M69"/>
    <mergeCell ref="J69:K69"/>
    <mergeCell ref="F69:G69"/>
    <mergeCell ref="F70:G70"/>
    <mergeCell ref="C69:D69"/>
  </mergeCells>
  <phoneticPr fontId="0" type="noConversion"/>
  <pageMargins left="0.25" right="0.25" top="0.75" bottom="0.75" header="0.3" footer="0.3"/>
  <pageSetup paperSize="9" scale="62" fitToHeight="0" orientation="landscape" verticalDpi="0" r:id="rId1"/>
  <rowBreaks count="2" manualBreakCount="2">
    <brk id="35" max="16383" man="1"/>
    <brk id="5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view="pageBreakPreview" zoomScaleSheetLayoutView="100" workbookViewId="0">
      <selection activeCell="D17" sqref="D17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A2" s="66"/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34"/>
      <c r="S5" s="34"/>
    </row>
    <row r="6" spans="1:19" x14ac:dyDescent="0.25">
      <c r="M6" t="s">
        <v>0</v>
      </c>
      <c r="R6" s="34"/>
      <c r="S6" s="34"/>
    </row>
    <row r="7" spans="1:19" x14ac:dyDescent="0.25">
      <c r="M7" t="s">
        <v>4</v>
      </c>
      <c r="R7" s="34"/>
      <c r="S7" s="34"/>
    </row>
    <row r="8" spans="1:19" x14ac:dyDescent="0.25">
      <c r="M8" t="s">
        <v>5</v>
      </c>
      <c r="R8" s="34"/>
      <c r="S8" s="34"/>
    </row>
    <row r="9" spans="1:19" x14ac:dyDescent="0.25">
      <c r="M9" s="66" t="str">
        <f>'0611151'!M9</f>
        <v xml:space="preserve"> 31.12 2021 року № 67-аг</v>
      </c>
      <c r="R9" s="34"/>
      <c r="S9" s="34"/>
    </row>
    <row r="10" spans="1:19" x14ac:dyDescent="0.25">
      <c r="R10" s="34"/>
      <c r="S10" s="34"/>
    </row>
    <row r="11" spans="1:19" x14ac:dyDescent="0.25">
      <c r="R11" s="34"/>
      <c r="S11" s="34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34"/>
    </row>
    <row r="13" spans="1:19" x14ac:dyDescent="0.25">
      <c r="A13" s="128" t="str">
        <f>'0611151'!A13:Q13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34"/>
    </row>
    <row r="14" spans="1:19" x14ac:dyDescent="0.25">
      <c r="R14" s="34"/>
      <c r="S14" s="34"/>
    </row>
    <row r="15" spans="1:19" x14ac:dyDescent="0.25">
      <c r="R15" s="34"/>
      <c r="S15" s="34"/>
    </row>
    <row r="16" spans="1:19" x14ac:dyDescent="0.25">
      <c r="A16" s="5">
        <v>1</v>
      </c>
      <c r="B16" s="120" t="s">
        <v>174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34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4"/>
      <c r="M17" s="83"/>
      <c r="N17" s="83"/>
      <c r="P17" s="122" t="s">
        <v>9</v>
      </c>
      <c r="Q17" s="122"/>
      <c r="R17" s="34"/>
      <c r="S17" s="34"/>
    </row>
    <row r="18" spans="1:19" x14ac:dyDescent="0.25">
      <c r="M18" s="34"/>
      <c r="N18" s="34"/>
      <c r="R18" s="34"/>
      <c r="S18" s="34"/>
    </row>
    <row r="19" spans="1:19" x14ac:dyDescent="0.25">
      <c r="A19" s="5">
        <v>2</v>
      </c>
      <c r="B19" s="120" t="s">
        <v>174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34"/>
    </row>
    <row r="20" spans="1:19" ht="38.25" customHeight="1" x14ac:dyDescent="0.25">
      <c r="B20" s="123" t="s">
        <v>11</v>
      </c>
      <c r="C20" s="123"/>
      <c r="F20" s="85" t="s">
        <v>12</v>
      </c>
      <c r="G20" s="85"/>
      <c r="H20" s="85"/>
      <c r="I20" s="85"/>
      <c r="J20" s="85"/>
      <c r="K20" s="85"/>
      <c r="L20" s="85"/>
      <c r="M20" s="82"/>
      <c r="N20" s="82"/>
      <c r="P20" s="122" t="s">
        <v>9</v>
      </c>
      <c r="Q20" s="122"/>
      <c r="R20" s="34"/>
      <c r="S20" s="34"/>
    </row>
    <row r="21" spans="1:19" x14ac:dyDescent="0.25">
      <c r="R21" s="34"/>
      <c r="S21" s="34"/>
    </row>
    <row r="22" spans="1:19" ht="47.25" customHeight="1" x14ac:dyDescent="0.25">
      <c r="A22" s="5">
        <v>3</v>
      </c>
      <c r="B22" s="120" t="s">
        <v>174</v>
      </c>
      <c r="C22" s="120"/>
      <c r="D22" s="14"/>
      <c r="E22" s="64" t="s">
        <v>209</v>
      </c>
      <c r="F22" s="14"/>
      <c r="G22" s="64" t="s">
        <v>90</v>
      </c>
      <c r="I22" s="124" t="s">
        <v>175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34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34"/>
    </row>
    <row r="24" spans="1:19" x14ac:dyDescent="0.25">
      <c r="R24" s="34"/>
      <c r="S24" s="34"/>
    </row>
    <row r="25" spans="1:19" x14ac:dyDescent="0.25">
      <c r="A25" s="5">
        <v>4</v>
      </c>
      <c r="B25" s="5" t="s">
        <v>17</v>
      </c>
      <c r="E25" s="13">
        <f>J25+O25</f>
        <v>3904042</v>
      </c>
      <c r="F25" t="s">
        <v>18</v>
      </c>
      <c r="J25" s="87">
        <v>3904042</v>
      </c>
      <c r="K25" t="s">
        <v>19</v>
      </c>
      <c r="O25" s="60">
        <v>0</v>
      </c>
      <c r="P25" t="s">
        <v>20</v>
      </c>
      <c r="R25" s="34"/>
      <c r="S25" s="34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34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34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34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34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34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34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34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34"/>
    </row>
    <row r="36" spans="1:19" ht="33" customHeight="1" x14ac:dyDescent="0.25">
      <c r="A36" s="16">
        <v>6</v>
      </c>
      <c r="B36" s="17" t="s">
        <v>189</v>
      </c>
      <c r="C36" s="16"/>
      <c r="D36" s="16"/>
      <c r="E36" s="16"/>
      <c r="F36" s="16"/>
      <c r="G36" s="16"/>
      <c r="H36" s="16"/>
      <c r="I36" s="16"/>
      <c r="R36" s="34"/>
      <c r="S36" s="34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34"/>
    </row>
    <row r="38" spans="1:19" ht="39.75" customHeight="1" x14ac:dyDescent="0.25">
      <c r="B38" s="10">
        <v>1</v>
      </c>
      <c r="C38" s="125" t="s">
        <v>176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1"/>
      <c r="S38" s="34"/>
    </row>
    <row r="39" spans="1:19" ht="22.5" customHeight="1" x14ac:dyDescent="0.25">
      <c r="A39" s="5">
        <v>7</v>
      </c>
      <c r="B39" s="5" t="s">
        <v>190</v>
      </c>
      <c r="C39" s="5"/>
      <c r="D39" s="5"/>
      <c r="E39" s="5"/>
      <c r="F39" s="5"/>
      <c r="G39" s="5"/>
      <c r="H39" s="5"/>
      <c r="I39" s="5"/>
      <c r="R39" s="34"/>
      <c r="S39" s="34"/>
    </row>
    <row r="40" spans="1:19" ht="32.25" customHeight="1" x14ac:dyDescent="0.25">
      <c r="B40" s="132" t="s">
        <v>164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  <c r="S40" s="34"/>
    </row>
    <row r="41" spans="1:19" ht="32.25" customHeight="1" x14ac:dyDescent="0.25">
      <c r="A41" s="5">
        <v>8</v>
      </c>
      <c r="B41" s="5" t="s">
        <v>191</v>
      </c>
      <c r="C41" s="5"/>
      <c r="D41" s="5"/>
      <c r="R41" s="34"/>
      <c r="S41" s="34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34"/>
    </row>
    <row r="43" spans="1:19" ht="30.75" customHeight="1" x14ac:dyDescent="0.25">
      <c r="B43" s="10"/>
      <c r="C43" s="125" t="s">
        <v>176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"/>
      <c r="S43" s="34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34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34"/>
    </row>
    <row r="46" spans="1:19" ht="26.25" customHeight="1" x14ac:dyDescent="0.25">
      <c r="B46" s="65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34"/>
    </row>
    <row r="47" spans="1:19" ht="42.75" customHeight="1" x14ac:dyDescent="0.25">
      <c r="B47" s="10"/>
      <c r="C47" s="125" t="s">
        <v>177</v>
      </c>
      <c r="D47" s="126"/>
      <c r="E47" s="126"/>
      <c r="F47" s="126"/>
      <c r="G47" s="126"/>
      <c r="H47" s="126"/>
      <c r="I47" s="127"/>
      <c r="J47" s="113">
        <f>J25</f>
        <v>3904042</v>
      </c>
      <c r="K47" s="114"/>
      <c r="L47" s="115"/>
      <c r="M47" s="113">
        <f>O25</f>
        <v>0</v>
      </c>
      <c r="N47" s="114"/>
      <c r="O47" s="115"/>
      <c r="P47" s="113">
        <f>J47+M47</f>
        <v>3904042</v>
      </c>
      <c r="Q47" s="115"/>
      <c r="R47" s="1"/>
      <c r="S47" s="34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3904042</v>
      </c>
      <c r="K48" s="114"/>
      <c r="L48" s="115"/>
      <c r="M48" s="113">
        <f>M47</f>
        <v>0</v>
      </c>
      <c r="N48" s="114"/>
      <c r="O48" s="115"/>
      <c r="P48" s="113">
        <f>P47</f>
        <v>3904042</v>
      </c>
      <c r="Q48" s="115"/>
      <c r="R48" s="1"/>
      <c r="S48" s="34"/>
    </row>
    <row r="49" spans="1:19" ht="23.25" customHeight="1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34"/>
    </row>
    <row r="50" spans="1:19" ht="23.25" customHeight="1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34"/>
    </row>
    <row r="51" spans="1:19" ht="23.25" customHeight="1" x14ac:dyDescent="0.25">
      <c r="B51" s="10"/>
      <c r="C51" s="92"/>
      <c r="D51" s="116"/>
      <c r="E51" s="116"/>
      <c r="F51" s="116"/>
      <c r="G51" s="116"/>
      <c r="H51" s="116"/>
      <c r="I51" s="93"/>
      <c r="J51" s="92"/>
      <c r="K51" s="116"/>
      <c r="L51" s="93"/>
      <c r="M51" s="92"/>
      <c r="N51" s="116"/>
      <c r="O51" s="93"/>
      <c r="P51" s="92"/>
      <c r="Q51" s="93"/>
      <c r="R51" s="1"/>
      <c r="S51" s="34"/>
    </row>
    <row r="52" spans="1:19" ht="23.25" customHeight="1" x14ac:dyDescent="0.25">
      <c r="B52" s="10"/>
      <c r="C52" s="92"/>
      <c r="D52" s="116"/>
      <c r="E52" s="116"/>
      <c r="F52" s="116"/>
      <c r="G52" s="116"/>
      <c r="H52" s="116"/>
      <c r="I52" s="93"/>
      <c r="J52" s="92"/>
      <c r="K52" s="116"/>
      <c r="L52" s="93"/>
      <c r="M52" s="92"/>
      <c r="N52" s="116"/>
      <c r="O52" s="93"/>
      <c r="P52" s="92"/>
      <c r="Q52" s="93"/>
      <c r="R52" s="1"/>
      <c r="S52" s="34"/>
    </row>
    <row r="53" spans="1:19" x14ac:dyDescent="0.25">
      <c r="Q53" s="34"/>
      <c r="R53" s="34"/>
      <c r="S53" s="34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34"/>
      <c r="R54" s="34"/>
      <c r="S54" s="34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34"/>
      <c r="R55" s="34"/>
      <c r="S55" s="34"/>
    </row>
    <row r="56" spans="1:19" ht="15" customHeight="1" x14ac:dyDescent="0.25">
      <c r="B56" s="21"/>
      <c r="C56" s="21"/>
      <c r="D56" s="63"/>
      <c r="E56" s="63"/>
      <c r="F56" s="63"/>
      <c r="G56" s="63"/>
      <c r="H56" s="63"/>
      <c r="I56" s="63"/>
      <c r="Q56" s="34"/>
      <c r="R56" s="34"/>
      <c r="S56" s="34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34"/>
      <c r="R57" s="34"/>
      <c r="S57" s="34"/>
    </row>
    <row r="58" spans="1:19" ht="15" customHeight="1" x14ac:dyDescent="0.25">
      <c r="B58" s="29"/>
      <c r="C58" s="96" t="s">
        <v>40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34"/>
      <c r="R58" s="34"/>
      <c r="S58" s="34"/>
    </row>
    <row r="59" spans="1:19" ht="27" customHeight="1" x14ac:dyDescent="0.25">
      <c r="B59" s="55">
        <v>1</v>
      </c>
      <c r="C59" s="108" t="s">
        <v>111</v>
      </c>
      <c r="D59" s="109"/>
      <c r="E59" s="32" t="s">
        <v>41</v>
      </c>
      <c r="F59" s="106" t="s">
        <v>112</v>
      </c>
      <c r="G59" s="107"/>
      <c r="H59" s="98">
        <v>2</v>
      </c>
      <c r="I59" s="99"/>
      <c r="J59" s="104"/>
      <c r="K59" s="105"/>
      <c r="L59" s="104">
        <f t="shared" ref="L59:L64" si="0">H59</f>
        <v>2</v>
      </c>
      <c r="M59" s="105"/>
      <c r="Q59" s="34"/>
      <c r="R59" s="34"/>
      <c r="S59" s="34"/>
    </row>
    <row r="60" spans="1:19" ht="29.25" customHeight="1" x14ac:dyDescent="0.25">
      <c r="B60" s="55">
        <v>2</v>
      </c>
      <c r="C60" s="108" t="s">
        <v>59</v>
      </c>
      <c r="D60" s="109"/>
      <c r="E60" s="32" t="s">
        <v>41</v>
      </c>
      <c r="F60" s="106" t="s">
        <v>112</v>
      </c>
      <c r="G60" s="107"/>
      <c r="H60" s="98">
        <f>H61</f>
        <v>16</v>
      </c>
      <c r="I60" s="99"/>
      <c r="J60" s="104"/>
      <c r="K60" s="105"/>
      <c r="L60" s="104">
        <f t="shared" si="0"/>
        <v>16</v>
      </c>
      <c r="M60" s="105"/>
      <c r="Q60" s="34"/>
      <c r="R60" s="34"/>
      <c r="S60" s="34"/>
    </row>
    <row r="61" spans="1:19" ht="17.25" customHeight="1" x14ac:dyDescent="0.25">
      <c r="B61" s="55">
        <v>3</v>
      </c>
      <c r="C61" s="100" t="s">
        <v>60</v>
      </c>
      <c r="D61" s="101"/>
      <c r="E61" s="32" t="s">
        <v>41</v>
      </c>
      <c r="F61" s="106" t="s">
        <v>112</v>
      </c>
      <c r="G61" s="107"/>
      <c r="H61" s="98">
        <v>16</v>
      </c>
      <c r="I61" s="99"/>
      <c r="J61" s="104"/>
      <c r="K61" s="105"/>
      <c r="L61" s="104">
        <f t="shared" si="0"/>
        <v>16</v>
      </c>
      <c r="M61" s="105"/>
      <c r="Q61" s="34"/>
      <c r="R61" s="34"/>
      <c r="S61" s="34"/>
    </row>
    <row r="62" spans="1:19" ht="30" customHeight="1" x14ac:dyDescent="0.25">
      <c r="B62" s="55">
        <v>4</v>
      </c>
      <c r="C62" s="108" t="s">
        <v>61</v>
      </c>
      <c r="D62" s="109"/>
      <c r="E62" s="32" t="s">
        <v>41</v>
      </c>
      <c r="F62" s="106" t="s">
        <v>112</v>
      </c>
      <c r="G62" s="107"/>
      <c r="H62" s="98"/>
      <c r="I62" s="99"/>
      <c r="J62" s="61"/>
      <c r="K62" s="62"/>
      <c r="L62" s="104">
        <f t="shared" ref="L62:L63" si="1">H62</f>
        <v>0</v>
      </c>
      <c r="M62" s="105"/>
      <c r="Q62" s="34"/>
      <c r="R62" s="34"/>
      <c r="S62" s="34"/>
    </row>
    <row r="63" spans="1:19" ht="17.25" customHeight="1" x14ac:dyDescent="0.25">
      <c r="B63" s="55">
        <v>5</v>
      </c>
      <c r="C63" s="100" t="s">
        <v>62</v>
      </c>
      <c r="D63" s="101"/>
      <c r="E63" s="32" t="s">
        <v>41</v>
      </c>
      <c r="F63" s="106" t="s">
        <v>112</v>
      </c>
      <c r="G63" s="107"/>
      <c r="H63" s="98"/>
      <c r="I63" s="99"/>
      <c r="J63" s="61"/>
      <c r="K63" s="62"/>
      <c r="L63" s="104">
        <f t="shared" si="1"/>
        <v>0</v>
      </c>
      <c r="M63" s="105"/>
      <c r="Q63" s="34"/>
      <c r="R63" s="34"/>
      <c r="S63" s="34"/>
    </row>
    <row r="64" spans="1:19" ht="19.5" customHeight="1" x14ac:dyDescent="0.25">
      <c r="B64" s="55">
        <v>6</v>
      </c>
      <c r="C64" s="100" t="s">
        <v>63</v>
      </c>
      <c r="D64" s="101"/>
      <c r="E64" s="32" t="s">
        <v>41</v>
      </c>
      <c r="F64" s="106" t="s">
        <v>112</v>
      </c>
      <c r="G64" s="107"/>
      <c r="H64" s="98"/>
      <c r="I64" s="99"/>
      <c r="J64" s="104"/>
      <c r="K64" s="105"/>
      <c r="L64" s="104">
        <f t="shared" si="0"/>
        <v>0</v>
      </c>
      <c r="M64" s="105"/>
      <c r="Q64" s="34"/>
      <c r="R64" s="34"/>
      <c r="S64" s="34"/>
    </row>
    <row r="65" spans="2:9" x14ac:dyDescent="0.25">
      <c r="B65" s="23"/>
      <c r="C65" s="23"/>
      <c r="D65" s="24"/>
      <c r="E65" s="25"/>
      <c r="F65" s="25"/>
      <c r="G65" s="25"/>
      <c r="H65" s="25"/>
      <c r="I65" s="26"/>
    </row>
    <row r="66" spans="2:9" x14ac:dyDescent="0.25">
      <c r="B66" s="23"/>
      <c r="C66" s="23"/>
      <c r="D66" s="24"/>
      <c r="E66" s="25"/>
      <c r="F66" s="25"/>
      <c r="G66" s="25"/>
      <c r="H66" s="25"/>
      <c r="I66" s="26"/>
    </row>
    <row r="67" spans="2:9" x14ac:dyDescent="0.25">
      <c r="B67" s="111" t="s">
        <v>45</v>
      </c>
      <c r="C67" s="111"/>
      <c r="D67" s="111"/>
      <c r="E67" s="25"/>
      <c r="F67" s="25"/>
      <c r="G67" s="25"/>
      <c r="H67" s="25"/>
      <c r="I67" s="26"/>
    </row>
    <row r="68" spans="2:9" x14ac:dyDescent="0.25">
      <c r="B68" s="111" t="s">
        <v>46</v>
      </c>
      <c r="C68" s="111"/>
      <c r="D68" s="111"/>
      <c r="E68" s="27"/>
      <c r="F68" s="25"/>
      <c r="G68" s="112" t="s">
        <v>73</v>
      </c>
      <c r="H68" s="112"/>
      <c r="I68" s="26"/>
    </row>
    <row r="69" spans="2:9" x14ac:dyDescent="0.25">
      <c r="B69" s="23"/>
      <c r="C69" s="23"/>
      <c r="D69" s="24"/>
      <c r="E69" s="25" t="s">
        <v>47</v>
      </c>
      <c r="F69" s="25"/>
      <c r="G69" s="110" t="s">
        <v>48</v>
      </c>
      <c r="H69" s="110"/>
      <c r="I69" s="26"/>
    </row>
    <row r="70" spans="2:9" x14ac:dyDescent="0.25">
      <c r="B70" s="23"/>
      <c r="C70" s="23"/>
      <c r="D70" s="24"/>
      <c r="E70" s="25"/>
      <c r="F70" s="25"/>
      <c r="G70" s="28"/>
      <c r="H70" s="28"/>
      <c r="I70" s="26"/>
    </row>
    <row r="71" spans="2:9" x14ac:dyDescent="0.25">
      <c r="B71" s="111" t="s">
        <v>49</v>
      </c>
      <c r="C71" s="111"/>
      <c r="D71" s="111"/>
      <c r="E71" s="25"/>
      <c r="F71" s="25"/>
      <c r="G71" s="28"/>
      <c r="H71" s="28"/>
      <c r="I71" s="26"/>
    </row>
    <row r="72" spans="2:9" x14ac:dyDescent="0.25">
      <c r="B72" s="111" t="s">
        <v>50</v>
      </c>
      <c r="C72" s="111"/>
      <c r="D72" s="111"/>
      <c r="E72" s="27"/>
      <c r="F72" s="25"/>
      <c r="G72" s="112" t="s">
        <v>74</v>
      </c>
      <c r="H72" s="112"/>
      <c r="I72" s="26"/>
    </row>
    <row r="73" spans="2:9" x14ac:dyDescent="0.25">
      <c r="B73" s="23"/>
      <c r="C73" s="23"/>
      <c r="D73" s="24"/>
      <c r="E73" s="25" t="s">
        <v>47</v>
      </c>
      <c r="F73" s="25"/>
      <c r="G73" s="110" t="s">
        <v>48</v>
      </c>
      <c r="H73" s="110"/>
      <c r="I73" s="26"/>
    </row>
  </sheetData>
  <mergeCells count="98">
    <mergeCell ref="B19:C19"/>
    <mergeCell ref="P19:Q19"/>
    <mergeCell ref="B20:C20"/>
    <mergeCell ref="P20:Q20"/>
    <mergeCell ref="A12:Q12"/>
    <mergeCell ref="A13:Q13"/>
    <mergeCell ref="B16:C16"/>
    <mergeCell ref="P16:Q16"/>
    <mergeCell ref="B17:C17"/>
    <mergeCell ref="P17:Q17"/>
    <mergeCell ref="C42:Q42"/>
    <mergeCell ref="B22:C22"/>
    <mergeCell ref="I22:N22"/>
    <mergeCell ref="P22:Q22"/>
    <mergeCell ref="B23:C23"/>
    <mergeCell ref="I23:N23"/>
    <mergeCell ref="P23:Q23"/>
    <mergeCell ref="B34:L34"/>
    <mergeCell ref="B35:Q35"/>
    <mergeCell ref="C37:Q37"/>
    <mergeCell ref="C38:Q38"/>
    <mergeCell ref="B40:Q40"/>
    <mergeCell ref="C43:Q43"/>
    <mergeCell ref="C45:I45"/>
    <mergeCell ref="J45:L45"/>
    <mergeCell ref="M45:O45"/>
    <mergeCell ref="P45:Q45"/>
    <mergeCell ref="C46:I46"/>
    <mergeCell ref="J46:L46"/>
    <mergeCell ref="M46:O46"/>
    <mergeCell ref="P46:Q46"/>
    <mergeCell ref="C50:I50"/>
    <mergeCell ref="J50:L50"/>
    <mergeCell ref="M50:O50"/>
    <mergeCell ref="P50:Q50"/>
    <mergeCell ref="C51:I51"/>
    <mergeCell ref="J51:L51"/>
    <mergeCell ref="M51:O51"/>
    <mergeCell ref="P51:Q51"/>
    <mergeCell ref="C47:I47"/>
    <mergeCell ref="J47:L47"/>
    <mergeCell ref="M47:O47"/>
    <mergeCell ref="P47:Q47"/>
    <mergeCell ref="C48:I48"/>
    <mergeCell ref="J48:L48"/>
    <mergeCell ref="M48:O48"/>
    <mergeCell ref="P48:Q48"/>
    <mergeCell ref="C52:I52"/>
    <mergeCell ref="J52:L52"/>
    <mergeCell ref="M52:O52"/>
    <mergeCell ref="P52:Q52"/>
    <mergeCell ref="D55:I55"/>
    <mergeCell ref="C57:D57"/>
    <mergeCell ref="F57:G57"/>
    <mergeCell ref="H57:I57"/>
    <mergeCell ref="J57:K57"/>
    <mergeCell ref="L57:M57"/>
    <mergeCell ref="C58:D58"/>
    <mergeCell ref="F58:G58"/>
    <mergeCell ref="H58:I58"/>
    <mergeCell ref="J58:K58"/>
    <mergeCell ref="L58:M58"/>
    <mergeCell ref="C59:D59"/>
    <mergeCell ref="F59:G59"/>
    <mergeCell ref="H59:I59"/>
    <mergeCell ref="J59:K59"/>
    <mergeCell ref="L59:M59"/>
    <mergeCell ref="C62:D62"/>
    <mergeCell ref="F62:G62"/>
    <mergeCell ref="H62:I62"/>
    <mergeCell ref="L62:M62"/>
    <mergeCell ref="C63:D63"/>
    <mergeCell ref="F63:G63"/>
    <mergeCell ref="H63:I63"/>
    <mergeCell ref="L63:M63"/>
    <mergeCell ref="C60:D60"/>
    <mergeCell ref="F60:G60"/>
    <mergeCell ref="H60:I60"/>
    <mergeCell ref="J60:K60"/>
    <mergeCell ref="L60:M60"/>
    <mergeCell ref="C61:D61"/>
    <mergeCell ref="F61:G61"/>
    <mergeCell ref="H61:I61"/>
    <mergeCell ref="J61:K61"/>
    <mergeCell ref="L61:M61"/>
    <mergeCell ref="C64:D64"/>
    <mergeCell ref="F64:G64"/>
    <mergeCell ref="H64:I64"/>
    <mergeCell ref="J64:K64"/>
    <mergeCell ref="L64:M64"/>
    <mergeCell ref="B67:D67"/>
    <mergeCell ref="G73:H73"/>
    <mergeCell ref="B68:D68"/>
    <mergeCell ref="G68:H68"/>
    <mergeCell ref="G69:H69"/>
    <mergeCell ref="B71:D71"/>
    <mergeCell ref="B72:D72"/>
    <mergeCell ref="G72:H7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35" max="16383" man="1"/>
    <brk id="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view="pageBreakPreview" zoomScaleSheetLayoutView="100" workbookViewId="0">
      <selection activeCell="D24" sqref="D24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34"/>
      <c r="S5" s="34"/>
    </row>
    <row r="6" spans="1:19" x14ac:dyDescent="0.25">
      <c r="M6" t="s">
        <v>0</v>
      </c>
      <c r="R6" s="34"/>
      <c r="S6" s="34"/>
    </row>
    <row r="7" spans="1:19" x14ac:dyDescent="0.25">
      <c r="M7" t="s">
        <v>4</v>
      </c>
      <c r="R7" s="34"/>
      <c r="S7" s="34"/>
    </row>
    <row r="8" spans="1:19" x14ac:dyDescent="0.25">
      <c r="M8" t="s">
        <v>5</v>
      </c>
      <c r="R8" s="34"/>
      <c r="S8" s="34"/>
    </row>
    <row r="9" spans="1:19" x14ac:dyDescent="0.25">
      <c r="M9" s="66" t="str">
        <f>'0611152'!M9</f>
        <v xml:space="preserve"> 31.12 2021 року № 67-аг</v>
      </c>
      <c r="R9" s="34"/>
      <c r="S9" s="34"/>
    </row>
    <row r="10" spans="1:19" x14ac:dyDescent="0.25">
      <c r="R10" s="34"/>
      <c r="S10" s="34"/>
    </row>
    <row r="11" spans="1:19" x14ac:dyDescent="0.25">
      <c r="A11" s="66"/>
      <c r="R11" s="34"/>
      <c r="S11" s="34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34"/>
    </row>
    <row r="13" spans="1:19" x14ac:dyDescent="0.25">
      <c r="A13" s="128" t="str">
        <f>'0611152'!A13:Q13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34"/>
    </row>
    <row r="14" spans="1:19" x14ac:dyDescent="0.25">
      <c r="R14" s="34"/>
      <c r="S14" s="34"/>
    </row>
    <row r="15" spans="1:19" x14ac:dyDescent="0.25">
      <c r="R15" s="34"/>
      <c r="S15" s="34"/>
    </row>
    <row r="16" spans="1:19" x14ac:dyDescent="0.25">
      <c r="A16" s="5">
        <v>1</v>
      </c>
      <c r="B16" s="120" t="s">
        <v>134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34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4"/>
      <c r="M17" s="83"/>
      <c r="N17" s="83"/>
      <c r="P17" s="122" t="s">
        <v>9</v>
      </c>
      <c r="Q17" s="122"/>
      <c r="R17" s="34"/>
      <c r="S17" s="34"/>
    </row>
    <row r="18" spans="1:19" x14ac:dyDescent="0.25">
      <c r="M18" s="34"/>
      <c r="N18" s="34"/>
      <c r="R18" s="34"/>
      <c r="S18" s="34"/>
    </row>
    <row r="19" spans="1:19" x14ac:dyDescent="0.25">
      <c r="A19" s="5">
        <v>2</v>
      </c>
      <c r="B19" s="120" t="s">
        <v>134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34"/>
    </row>
    <row r="20" spans="1:19" ht="38.25" customHeight="1" x14ac:dyDescent="0.25">
      <c r="B20" s="123" t="s">
        <v>11</v>
      </c>
      <c r="C20" s="123"/>
      <c r="F20" s="82" t="s">
        <v>12</v>
      </c>
      <c r="G20" s="82"/>
      <c r="H20" s="82"/>
      <c r="I20" s="82"/>
      <c r="J20" s="82"/>
      <c r="K20" s="82"/>
      <c r="L20" s="82"/>
      <c r="M20" s="82"/>
      <c r="N20" s="82"/>
      <c r="P20" s="122" t="s">
        <v>9</v>
      </c>
      <c r="Q20" s="122"/>
      <c r="R20" s="34"/>
      <c r="S20" s="34"/>
    </row>
    <row r="21" spans="1:19" x14ac:dyDescent="0.25">
      <c r="R21" s="34"/>
      <c r="S21" s="34"/>
    </row>
    <row r="22" spans="1:19" ht="35.25" customHeight="1" x14ac:dyDescent="0.25">
      <c r="A22" s="5">
        <v>3</v>
      </c>
      <c r="B22" s="120" t="s">
        <v>134</v>
      </c>
      <c r="C22" s="120"/>
      <c r="D22" s="14"/>
      <c r="E22" s="44" t="s">
        <v>205</v>
      </c>
      <c r="F22" s="14"/>
      <c r="G22" s="44" t="s">
        <v>90</v>
      </c>
      <c r="I22" s="124" t="s">
        <v>135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34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34"/>
    </row>
    <row r="24" spans="1:19" x14ac:dyDescent="0.25">
      <c r="R24" s="34"/>
      <c r="S24" s="34"/>
    </row>
    <row r="25" spans="1:19" x14ac:dyDescent="0.25">
      <c r="A25" s="5">
        <v>4</v>
      </c>
      <c r="B25" s="5" t="s">
        <v>17</v>
      </c>
      <c r="E25" s="13">
        <f>J25+O25</f>
        <v>3088906</v>
      </c>
      <c r="F25" t="s">
        <v>18</v>
      </c>
      <c r="J25" s="13">
        <v>3088906</v>
      </c>
      <c r="K25" t="s">
        <v>19</v>
      </c>
      <c r="O25" s="60">
        <v>0</v>
      </c>
      <c r="P25" t="s">
        <v>20</v>
      </c>
      <c r="R25" s="34"/>
      <c r="S25" s="34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34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34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34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34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34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34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34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34"/>
    </row>
    <row r="36" spans="1:19" ht="33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  <c r="R36" s="34"/>
      <c r="S36" s="34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34"/>
    </row>
    <row r="38" spans="1:19" ht="39.75" customHeight="1" x14ac:dyDescent="0.25">
      <c r="B38" s="10">
        <v>1</v>
      </c>
      <c r="C38" s="125" t="s">
        <v>179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1"/>
      <c r="S38" s="34"/>
    </row>
    <row r="39" spans="1:19" ht="22.5" customHeight="1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  <c r="R39" s="34"/>
      <c r="S39" s="34"/>
    </row>
    <row r="40" spans="1:19" ht="32.25" customHeight="1" x14ac:dyDescent="0.25">
      <c r="B40" s="132" t="s">
        <v>202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  <c r="S40" s="34"/>
    </row>
    <row r="41" spans="1:19" ht="32.25" customHeight="1" x14ac:dyDescent="0.25">
      <c r="A41" s="5">
        <v>8</v>
      </c>
      <c r="B41" s="5" t="s">
        <v>30</v>
      </c>
      <c r="C41" s="5"/>
      <c r="D41" s="5"/>
      <c r="R41" s="1"/>
      <c r="S41" s="34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34"/>
    </row>
    <row r="43" spans="1:19" ht="30.75" customHeight="1" x14ac:dyDescent="0.25">
      <c r="B43" s="10"/>
      <c r="C43" s="125" t="s">
        <v>179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"/>
      <c r="S43" s="34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34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34"/>
    </row>
    <row r="46" spans="1:19" ht="26.25" customHeight="1" x14ac:dyDescent="0.25">
      <c r="B46" s="46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34"/>
    </row>
    <row r="47" spans="1:19" ht="42.75" customHeight="1" x14ac:dyDescent="0.25">
      <c r="B47" s="10"/>
      <c r="C47" s="125" t="s">
        <v>180</v>
      </c>
      <c r="D47" s="126"/>
      <c r="E47" s="126"/>
      <c r="F47" s="126"/>
      <c r="G47" s="126"/>
      <c r="H47" s="126"/>
      <c r="I47" s="127"/>
      <c r="J47" s="113">
        <f>J25</f>
        <v>3088906</v>
      </c>
      <c r="K47" s="114"/>
      <c r="L47" s="115"/>
      <c r="M47" s="113">
        <f>O25</f>
        <v>0</v>
      </c>
      <c r="N47" s="114"/>
      <c r="O47" s="115"/>
      <c r="P47" s="113">
        <f>J47+M47</f>
        <v>3088906</v>
      </c>
      <c r="Q47" s="115"/>
      <c r="R47" s="1"/>
      <c r="S47" s="34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3088906</v>
      </c>
      <c r="K48" s="114"/>
      <c r="L48" s="115"/>
      <c r="M48" s="113">
        <f>M47</f>
        <v>0</v>
      </c>
      <c r="N48" s="114"/>
      <c r="O48" s="115"/>
      <c r="P48" s="113">
        <f>P47</f>
        <v>3088906</v>
      </c>
      <c r="Q48" s="115"/>
      <c r="R48" s="1"/>
      <c r="S48" s="34"/>
    </row>
    <row r="49" spans="1:19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34"/>
    </row>
    <row r="50" spans="1:19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34"/>
    </row>
    <row r="51" spans="1:19" x14ac:dyDescent="0.25">
      <c r="B51" s="10"/>
      <c r="C51" s="92"/>
      <c r="D51" s="116"/>
      <c r="E51" s="116"/>
      <c r="F51" s="116"/>
      <c r="G51" s="116"/>
      <c r="H51" s="116"/>
      <c r="I51" s="93"/>
      <c r="J51" s="92"/>
      <c r="K51" s="116"/>
      <c r="L51" s="93"/>
      <c r="M51" s="92"/>
      <c r="N51" s="116"/>
      <c r="O51" s="93"/>
      <c r="P51" s="92"/>
      <c r="Q51" s="93"/>
      <c r="R51" s="1"/>
      <c r="S51" s="34"/>
    </row>
    <row r="52" spans="1:19" x14ac:dyDescent="0.25">
      <c r="B52" s="10"/>
      <c r="C52" s="92"/>
      <c r="D52" s="116"/>
      <c r="E52" s="116"/>
      <c r="F52" s="116"/>
      <c r="G52" s="116"/>
      <c r="H52" s="116"/>
      <c r="I52" s="93"/>
      <c r="J52" s="92"/>
      <c r="K52" s="116"/>
      <c r="L52" s="93"/>
      <c r="M52" s="92"/>
      <c r="N52" s="116"/>
      <c r="O52" s="93"/>
      <c r="P52" s="92"/>
      <c r="Q52" s="93"/>
      <c r="R52" s="1"/>
      <c r="S52" s="34"/>
    </row>
    <row r="53" spans="1:19" x14ac:dyDescent="0.25">
      <c r="Q53" s="34"/>
      <c r="R53" s="34"/>
      <c r="S53" s="34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34"/>
      <c r="R54" s="34"/>
      <c r="S54" s="34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34"/>
      <c r="R55" s="34"/>
      <c r="S55" s="34"/>
    </row>
    <row r="56" spans="1:19" ht="15" customHeight="1" x14ac:dyDescent="0.25">
      <c r="B56" s="21"/>
      <c r="C56" s="21"/>
      <c r="D56" s="45"/>
      <c r="E56" s="45"/>
      <c r="F56" s="45"/>
      <c r="G56" s="45"/>
      <c r="H56" s="45"/>
      <c r="I56" s="45"/>
      <c r="Q56" s="34"/>
      <c r="R56" s="34"/>
      <c r="S56" s="34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34"/>
      <c r="R57" s="34"/>
      <c r="S57" s="34"/>
    </row>
    <row r="58" spans="1:19" ht="15" customHeight="1" x14ac:dyDescent="0.25">
      <c r="B58" s="29"/>
      <c r="C58" s="96" t="s">
        <v>40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34"/>
      <c r="R58" s="34"/>
      <c r="S58" s="34"/>
    </row>
    <row r="59" spans="1:19" ht="18.75" customHeight="1" x14ac:dyDescent="0.25">
      <c r="B59" s="55">
        <v>1</v>
      </c>
      <c r="C59" s="100" t="s">
        <v>141</v>
      </c>
      <c r="D59" s="101"/>
      <c r="E59" s="32" t="s">
        <v>41</v>
      </c>
      <c r="F59" s="106" t="s">
        <v>112</v>
      </c>
      <c r="G59" s="107"/>
      <c r="H59" s="98">
        <v>1</v>
      </c>
      <c r="I59" s="99"/>
      <c r="J59" s="98"/>
      <c r="K59" s="99"/>
      <c r="L59" s="104">
        <f t="shared" ref="L59:L67" si="0">H59</f>
        <v>1</v>
      </c>
      <c r="M59" s="105"/>
      <c r="Q59" s="34"/>
      <c r="R59" s="34"/>
      <c r="S59" s="34"/>
    </row>
    <row r="60" spans="1:19" ht="29.25" customHeight="1" x14ac:dyDescent="0.25">
      <c r="B60" s="55">
        <v>2</v>
      </c>
      <c r="C60" s="108" t="s">
        <v>59</v>
      </c>
      <c r="D60" s="109"/>
      <c r="E60" s="32" t="s">
        <v>41</v>
      </c>
      <c r="F60" s="106"/>
      <c r="G60" s="107"/>
      <c r="H60" s="98">
        <f>H61+H62+H63+H64</f>
        <v>16.5</v>
      </c>
      <c r="I60" s="99"/>
      <c r="J60" s="98"/>
      <c r="K60" s="99"/>
      <c r="L60" s="104">
        <f t="shared" si="0"/>
        <v>16.5</v>
      </c>
      <c r="M60" s="105"/>
      <c r="Q60" s="34"/>
      <c r="R60" s="34"/>
      <c r="S60" s="34"/>
    </row>
    <row r="61" spans="1:19" ht="19.5" customHeight="1" x14ac:dyDescent="0.25">
      <c r="B61" s="55">
        <v>3</v>
      </c>
      <c r="C61" s="100" t="s">
        <v>60</v>
      </c>
      <c r="D61" s="101"/>
      <c r="E61" s="32" t="s">
        <v>41</v>
      </c>
      <c r="F61" s="106" t="s">
        <v>42</v>
      </c>
      <c r="G61" s="107"/>
      <c r="H61" s="98">
        <v>9</v>
      </c>
      <c r="I61" s="99"/>
      <c r="J61" s="98"/>
      <c r="K61" s="99"/>
      <c r="L61" s="104">
        <f t="shared" si="0"/>
        <v>9</v>
      </c>
      <c r="M61" s="105"/>
      <c r="Q61" s="34"/>
      <c r="R61" s="34"/>
      <c r="S61" s="34"/>
    </row>
    <row r="62" spans="1:19" ht="24" customHeight="1" x14ac:dyDescent="0.25">
      <c r="B62" s="55">
        <v>4</v>
      </c>
      <c r="C62" s="108" t="s">
        <v>61</v>
      </c>
      <c r="D62" s="109"/>
      <c r="E62" s="32" t="s">
        <v>41</v>
      </c>
      <c r="F62" s="106" t="s">
        <v>42</v>
      </c>
      <c r="G62" s="107"/>
      <c r="H62" s="98">
        <v>2</v>
      </c>
      <c r="I62" s="99"/>
      <c r="J62" s="98"/>
      <c r="K62" s="99"/>
      <c r="L62" s="104">
        <f t="shared" si="0"/>
        <v>2</v>
      </c>
      <c r="M62" s="105"/>
      <c r="Q62" s="34"/>
      <c r="R62" s="34"/>
      <c r="S62" s="34"/>
    </row>
    <row r="63" spans="1:19" ht="19.5" customHeight="1" x14ac:dyDescent="0.25">
      <c r="B63" s="55">
        <v>5</v>
      </c>
      <c r="C63" s="100" t="s">
        <v>62</v>
      </c>
      <c r="D63" s="101"/>
      <c r="E63" s="32" t="s">
        <v>41</v>
      </c>
      <c r="F63" s="106" t="s">
        <v>42</v>
      </c>
      <c r="G63" s="107"/>
      <c r="H63" s="98">
        <v>1</v>
      </c>
      <c r="I63" s="99"/>
      <c r="J63" s="98"/>
      <c r="K63" s="99"/>
      <c r="L63" s="104">
        <f t="shared" si="0"/>
        <v>1</v>
      </c>
      <c r="M63" s="105"/>
      <c r="Q63" s="34"/>
      <c r="R63" s="34"/>
      <c r="S63" s="34"/>
    </row>
    <row r="64" spans="1:19" ht="19.5" customHeight="1" x14ac:dyDescent="0.25">
      <c r="B64" s="55">
        <v>6</v>
      </c>
      <c r="C64" s="100" t="s">
        <v>63</v>
      </c>
      <c r="D64" s="101"/>
      <c r="E64" s="32" t="s">
        <v>41</v>
      </c>
      <c r="F64" s="106" t="s">
        <v>42</v>
      </c>
      <c r="G64" s="107"/>
      <c r="H64" s="98">
        <v>4.5</v>
      </c>
      <c r="I64" s="99"/>
      <c r="J64" s="98"/>
      <c r="K64" s="99"/>
      <c r="L64" s="104">
        <f t="shared" si="0"/>
        <v>4.5</v>
      </c>
      <c r="M64" s="105"/>
      <c r="Q64" s="34"/>
      <c r="R64" s="34"/>
      <c r="S64" s="34"/>
    </row>
    <row r="65" spans="2:19" ht="19.5" customHeight="1" x14ac:dyDescent="0.25">
      <c r="B65" s="29"/>
      <c r="C65" s="96" t="s">
        <v>43</v>
      </c>
      <c r="D65" s="97"/>
      <c r="E65" s="30"/>
      <c r="F65" s="96"/>
      <c r="G65" s="97"/>
      <c r="H65" s="98"/>
      <c r="I65" s="99"/>
      <c r="J65" s="98"/>
      <c r="K65" s="99"/>
      <c r="L65" s="104">
        <f t="shared" si="0"/>
        <v>0</v>
      </c>
      <c r="M65" s="105"/>
      <c r="Q65" s="34"/>
      <c r="R65" s="34"/>
      <c r="S65" s="34"/>
    </row>
    <row r="66" spans="2:19" ht="28.5" customHeight="1" x14ac:dyDescent="0.25">
      <c r="B66" s="55">
        <v>1</v>
      </c>
      <c r="C66" s="108" t="s">
        <v>181</v>
      </c>
      <c r="D66" s="109"/>
      <c r="E66" s="32" t="s">
        <v>41</v>
      </c>
      <c r="F66" s="98"/>
      <c r="G66" s="99"/>
      <c r="H66" s="98"/>
      <c r="I66" s="99"/>
      <c r="J66" s="104"/>
      <c r="K66" s="105"/>
      <c r="L66" s="104">
        <f t="shared" si="0"/>
        <v>0</v>
      </c>
      <c r="M66" s="105"/>
      <c r="Q66" s="34"/>
      <c r="R66" s="34"/>
      <c r="S66" s="34"/>
    </row>
    <row r="67" spans="2:19" ht="19.5" customHeight="1" x14ac:dyDescent="0.25">
      <c r="B67" s="29"/>
      <c r="C67" s="96" t="s">
        <v>44</v>
      </c>
      <c r="D67" s="97"/>
      <c r="E67" s="32"/>
      <c r="F67" s="98"/>
      <c r="G67" s="99"/>
      <c r="H67" s="98"/>
      <c r="I67" s="99"/>
      <c r="J67" s="104"/>
      <c r="K67" s="105"/>
      <c r="L67" s="104">
        <f t="shared" si="0"/>
        <v>0</v>
      </c>
      <c r="M67" s="105"/>
      <c r="Q67" s="34"/>
      <c r="R67" s="34"/>
      <c r="S67" s="34"/>
    </row>
    <row r="68" spans="2:19" ht="27" customHeight="1" x14ac:dyDescent="0.25">
      <c r="B68" s="55">
        <v>1</v>
      </c>
      <c r="C68" s="108" t="s">
        <v>182</v>
      </c>
      <c r="D68" s="109"/>
      <c r="E68" s="32" t="s">
        <v>72</v>
      </c>
      <c r="F68" s="98" t="s">
        <v>183</v>
      </c>
      <c r="G68" s="99"/>
      <c r="H68" s="98">
        <v>100</v>
      </c>
      <c r="I68" s="99"/>
      <c r="J68" s="104"/>
      <c r="K68" s="105"/>
      <c r="L68" s="104">
        <f t="shared" ref="L68" si="1">H68</f>
        <v>100</v>
      </c>
      <c r="M68" s="105"/>
      <c r="Q68" s="34"/>
      <c r="R68" s="34"/>
      <c r="S68" s="34"/>
    </row>
    <row r="69" spans="2:19" x14ac:dyDescent="0.25">
      <c r="B69" s="23"/>
      <c r="C69" s="23"/>
      <c r="D69" s="24"/>
      <c r="E69" s="25"/>
      <c r="F69" s="25"/>
      <c r="G69" s="25"/>
      <c r="H69" s="25"/>
      <c r="I69" s="26"/>
    </row>
    <row r="70" spans="2:19" x14ac:dyDescent="0.25">
      <c r="B70" s="23"/>
      <c r="C70" s="23"/>
      <c r="D70" s="24"/>
      <c r="E70" s="25"/>
      <c r="F70" s="25"/>
      <c r="G70" s="25"/>
      <c r="H70" s="25"/>
      <c r="I70" s="26"/>
    </row>
    <row r="71" spans="2:19" x14ac:dyDescent="0.25">
      <c r="B71" s="111" t="s">
        <v>45</v>
      </c>
      <c r="C71" s="111"/>
      <c r="D71" s="111"/>
      <c r="E71" s="25"/>
      <c r="F71" s="25"/>
      <c r="G71" s="25"/>
      <c r="H71" s="25"/>
      <c r="I71" s="26"/>
    </row>
    <row r="72" spans="2:19" x14ac:dyDescent="0.25">
      <c r="B72" s="111" t="s">
        <v>46</v>
      </c>
      <c r="C72" s="111"/>
      <c r="D72" s="111"/>
      <c r="E72" s="27"/>
      <c r="F72" s="25"/>
      <c r="G72" s="112" t="s">
        <v>73</v>
      </c>
      <c r="H72" s="112"/>
      <c r="I72" s="26"/>
    </row>
    <row r="73" spans="2:19" x14ac:dyDescent="0.25">
      <c r="B73" s="23"/>
      <c r="C73" s="23"/>
      <c r="D73" s="24"/>
      <c r="E73" s="25" t="s">
        <v>47</v>
      </c>
      <c r="F73" s="25"/>
      <c r="G73" s="110" t="s">
        <v>48</v>
      </c>
      <c r="H73" s="110"/>
      <c r="I73" s="26"/>
    </row>
    <row r="74" spans="2:19" x14ac:dyDescent="0.25">
      <c r="B74" s="23"/>
      <c r="C74" s="23"/>
      <c r="D74" s="24"/>
      <c r="E74" s="25"/>
      <c r="F74" s="25"/>
      <c r="G74" s="28"/>
      <c r="H74" s="28"/>
      <c r="I74" s="26"/>
    </row>
    <row r="75" spans="2:19" x14ac:dyDescent="0.25">
      <c r="B75" s="111" t="s">
        <v>49</v>
      </c>
      <c r="C75" s="111"/>
      <c r="D75" s="111"/>
      <c r="E75" s="25"/>
      <c r="F75" s="25"/>
      <c r="G75" s="28"/>
      <c r="H75" s="28"/>
      <c r="I75" s="26"/>
    </row>
    <row r="76" spans="2:19" x14ac:dyDescent="0.25">
      <c r="B76" s="111" t="s">
        <v>50</v>
      </c>
      <c r="C76" s="111"/>
      <c r="D76" s="111"/>
      <c r="E76" s="27"/>
      <c r="F76" s="25"/>
      <c r="G76" s="112" t="s">
        <v>74</v>
      </c>
      <c r="H76" s="112"/>
      <c r="I76" s="26"/>
    </row>
    <row r="77" spans="2:19" x14ac:dyDescent="0.25">
      <c r="B77" s="23"/>
      <c r="C77" s="23"/>
      <c r="D77" s="24"/>
      <c r="E77" s="25" t="s">
        <v>47</v>
      </c>
      <c r="F77" s="25"/>
      <c r="G77" s="110" t="s">
        <v>48</v>
      </c>
      <c r="H77" s="110"/>
      <c r="I77" s="26"/>
    </row>
  </sheetData>
  <mergeCells count="120">
    <mergeCell ref="B71:D71"/>
    <mergeCell ref="G77:H77"/>
    <mergeCell ref="B72:D72"/>
    <mergeCell ref="G72:H72"/>
    <mergeCell ref="G73:H73"/>
    <mergeCell ref="B75:D75"/>
    <mergeCell ref="B76:D76"/>
    <mergeCell ref="G76:H76"/>
    <mergeCell ref="C68:D68"/>
    <mergeCell ref="F68:G68"/>
    <mergeCell ref="H68:I68"/>
    <mergeCell ref="J68:K68"/>
    <mergeCell ref="L68:M68"/>
    <mergeCell ref="C58:D58"/>
    <mergeCell ref="F58:G58"/>
    <mergeCell ref="H58:I58"/>
    <mergeCell ref="J58:K58"/>
    <mergeCell ref="L58:M58"/>
    <mergeCell ref="C51:I51"/>
    <mergeCell ref="J51:L51"/>
    <mergeCell ref="M51:O51"/>
    <mergeCell ref="F59:G59"/>
    <mergeCell ref="C60:D60"/>
    <mergeCell ref="F60:G60"/>
    <mergeCell ref="C67:D67"/>
    <mergeCell ref="F67:G67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P51:Q51"/>
    <mergeCell ref="C57:D57"/>
    <mergeCell ref="F57:G57"/>
    <mergeCell ref="H57:I57"/>
    <mergeCell ref="J57:K57"/>
    <mergeCell ref="L57:M57"/>
    <mergeCell ref="C52:I52"/>
    <mergeCell ref="J52:L52"/>
    <mergeCell ref="M52:O52"/>
    <mergeCell ref="P52:Q52"/>
    <mergeCell ref="D55:I55"/>
    <mergeCell ref="P47:Q47"/>
    <mergeCell ref="C48:I48"/>
    <mergeCell ref="J48:L48"/>
    <mergeCell ref="M48:O48"/>
    <mergeCell ref="P48:Q48"/>
    <mergeCell ref="C50:I50"/>
    <mergeCell ref="J50:L50"/>
    <mergeCell ref="M50:O50"/>
    <mergeCell ref="P50:Q50"/>
    <mergeCell ref="J47:L47"/>
    <mergeCell ref="M47:O47"/>
    <mergeCell ref="P46:Q46"/>
    <mergeCell ref="B34:L34"/>
    <mergeCell ref="B35:Q35"/>
    <mergeCell ref="C37:Q37"/>
    <mergeCell ref="C38:Q38"/>
    <mergeCell ref="B40:Q40"/>
    <mergeCell ref="C42:Q42"/>
    <mergeCell ref="C43:Q43"/>
    <mergeCell ref="C45:I45"/>
    <mergeCell ref="J45:L45"/>
    <mergeCell ref="M45:O45"/>
    <mergeCell ref="P45:Q45"/>
    <mergeCell ref="C46:I46"/>
    <mergeCell ref="P22:Q22"/>
    <mergeCell ref="B23:C23"/>
    <mergeCell ref="I23:N23"/>
    <mergeCell ref="P23:Q23"/>
    <mergeCell ref="B17:C17"/>
    <mergeCell ref="P17:Q17"/>
    <mergeCell ref="A12:Q12"/>
    <mergeCell ref="A13:Q13"/>
    <mergeCell ref="B16:C16"/>
    <mergeCell ref="P16:Q16"/>
    <mergeCell ref="B19:C19"/>
    <mergeCell ref="P19:Q19"/>
    <mergeCell ref="P20:Q20"/>
    <mergeCell ref="B20:C20"/>
    <mergeCell ref="C59:D59"/>
    <mergeCell ref="C64:D64"/>
    <mergeCell ref="F64:G64"/>
    <mergeCell ref="C65:D65"/>
    <mergeCell ref="F65:G65"/>
    <mergeCell ref="C66:D66"/>
    <mergeCell ref="B22:C22"/>
    <mergeCell ref="I22:N22"/>
    <mergeCell ref="J46:L46"/>
    <mergeCell ref="M46:O46"/>
    <mergeCell ref="F66:G66"/>
    <mergeCell ref="C61:D61"/>
    <mergeCell ref="F61:G61"/>
    <mergeCell ref="C62:D62"/>
    <mergeCell ref="F62:G62"/>
    <mergeCell ref="C63:D63"/>
    <mergeCell ref="F63:G63"/>
    <mergeCell ref="C47:I47"/>
    <mergeCell ref="L67:M67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L63:M63"/>
    <mergeCell ref="L64:M64"/>
    <mergeCell ref="L65:M65"/>
    <mergeCell ref="L66:M66"/>
    <mergeCell ref="L59:M59"/>
    <mergeCell ref="L60:M60"/>
    <mergeCell ref="L61:M61"/>
    <mergeCell ref="L62:M6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35" max="16383" man="1"/>
    <brk id="5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view="pageBreakPreview" topLeftCell="A4" zoomScaleSheetLayoutView="100" workbookViewId="0">
      <selection activeCell="E36" sqref="E36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A5" s="66"/>
      <c r="R5" s="34"/>
      <c r="S5" s="2"/>
    </row>
    <row r="6" spans="1:19" x14ac:dyDescent="0.25">
      <c r="M6" t="s">
        <v>0</v>
      </c>
      <c r="R6" s="34"/>
      <c r="S6" s="2"/>
    </row>
    <row r="7" spans="1:19" x14ac:dyDescent="0.25">
      <c r="M7" t="s">
        <v>4</v>
      </c>
      <c r="R7" s="34"/>
      <c r="S7" s="2"/>
    </row>
    <row r="8" spans="1:19" x14ac:dyDescent="0.25">
      <c r="M8" t="s">
        <v>5</v>
      </c>
      <c r="R8" s="34"/>
      <c r="S8" s="2"/>
    </row>
    <row r="9" spans="1:19" x14ac:dyDescent="0.25">
      <c r="M9" s="66" t="str">
        <f>'0611160'!M9</f>
        <v xml:space="preserve"> 31.12 2021 року № 67-аг</v>
      </c>
      <c r="R9" s="34"/>
      <c r="S9" s="2"/>
    </row>
    <row r="10" spans="1:19" x14ac:dyDescent="0.25">
      <c r="R10" s="34"/>
      <c r="S10" s="2"/>
    </row>
    <row r="11" spans="1:19" x14ac:dyDescent="0.25">
      <c r="R11" s="34"/>
      <c r="S11" s="2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2"/>
    </row>
    <row r="13" spans="1:19" x14ac:dyDescent="0.25">
      <c r="A13" s="128" t="str">
        <f>'0611160'!A13:Q13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2"/>
    </row>
    <row r="14" spans="1:19" x14ac:dyDescent="0.25">
      <c r="R14" s="34"/>
      <c r="S14" s="2"/>
    </row>
    <row r="15" spans="1:19" x14ac:dyDescent="0.25">
      <c r="R15" s="34"/>
      <c r="S15" s="2"/>
    </row>
    <row r="16" spans="1:19" x14ac:dyDescent="0.25">
      <c r="A16" s="5">
        <v>1</v>
      </c>
      <c r="B16" s="120" t="s">
        <v>113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2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4"/>
      <c r="M17" s="83"/>
      <c r="N17" s="83"/>
      <c r="P17" s="122" t="s">
        <v>9</v>
      </c>
      <c r="Q17" s="122"/>
      <c r="R17" s="34"/>
      <c r="S17" s="2"/>
    </row>
    <row r="18" spans="1:19" x14ac:dyDescent="0.25">
      <c r="M18" s="34"/>
      <c r="N18" s="34"/>
      <c r="R18" s="34"/>
      <c r="S18" s="2"/>
    </row>
    <row r="19" spans="1:19" x14ac:dyDescent="0.25">
      <c r="A19" s="5">
        <v>2</v>
      </c>
      <c r="B19" s="120" t="s">
        <v>113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2"/>
    </row>
    <row r="20" spans="1:19" ht="38.25" customHeight="1" x14ac:dyDescent="0.25">
      <c r="B20" s="123" t="s">
        <v>11</v>
      </c>
      <c r="C20" s="123"/>
      <c r="F20" s="85" t="s">
        <v>12</v>
      </c>
      <c r="G20" s="85"/>
      <c r="H20" s="85"/>
      <c r="I20" s="85"/>
      <c r="J20" s="85"/>
      <c r="K20" s="85"/>
      <c r="L20" s="85"/>
      <c r="M20" s="82"/>
      <c r="N20" s="82"/>
      <c r="P20" s="122" t="s">
        <v>9</v>
      </c>
      <c r="Q20" s="122"/>
      <c r="R20" s="34"/>
      <c r="S20" s="2"/>
    </row>
    <row r="21" spans="1:19" x14ac:dyDescent="0.25">
      <c r="R21" s="34"/>
      <c r="S21" s="2"/>
    </row>
    <row r="22" spans="1:19" ht="33" customHeight="1" x14ac:dyDescent="0.25">
      <c r="A22" s="5">
        <v>3</v>
      </c>
      <c r="B22" s="120" t="s">
        <v>113</v>
      </c>
      <c r="C22" s="120"/>
      <c r="D22" s="14"/>
      <c r="E22" s="15" t="s">
        <v>38</v>
      </c>
      <c r="F22" s="14"/>
      <c r="G22" s="15" t="s">
        <v>162</v>
      </c>
      <c r="I22" s="124" t="s">
        <v>136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2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2"/>
    </row>
    <row r="24" spans="1:19" x14ac:dyDescent="0.25">
      <c r="R24" s="34"/>
      <c r="S24" s="2"/>
    </row>
    <row r="25" spans="1:19" x14ac:dyDescent="0.25">
      <c r="A25" s="5">
        <v>4</v>
      </c>
      <c r="B25" s="5" t="s">
        <v>17</v>
      </c>
      <c r="E25" s="13">
        <f>J25+O25</f>
        <v>315500</v>
      </c>
      <c r="F25" t="s">
        <v>18</v>
      </c>
      <c r="J25" s="13">
        <v>315500</v>
      </c>
      <c r="K25" t="s">
        <v>19</v>
      </c>
      <c r="O25" s="60">
        <v>0</v>
      </c>
      <c r="P25" t="s">
        <v>20</v>
      </c>
      <c r="R25" s="34"/>
      <c r="S25" s="2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2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2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2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2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2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2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2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2"/>
    </row>
    <row r="36" spans="1:19" ht="33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  <c r="R36" s="34"/>
      <c r="S36" s="2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2"/>
    </row>
    <row r="38" spans="1:19" ht="39.75" customHeight="1" x14ac:dyDescent="0.25">
      <c r="B38" s="10">
        <v>1</v>
      </c>
      <c r="C38" s="125" t="s">
        <v>163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1"/>
      <c r="S38" s="2"/>
    </row>
    <row r="39" spans="1:19" ht="22.5" customHeight="1" x14ac:dyDescent="0.25">
      <c r="A39" s="5">
        <v>7</v>
      </c>
      <c r="B39" s="5" t="s">
        <v>190</v>
      </c>
      <c r="C39" s="5"/>
      <c r="D39" s="5"/>
      <c r="E39" s="5"/>
      <c r="F39" s="5"/>
      <c r="G39" s="5"/>
      <c r="H39" s="5"/>
      <c r="I39" s="5"/>
      <c r="R39" s="34"/>
      <c r="S39" s="2"/>
    </row>
    <row r="40" spans="1:19" ht="32.25" customHeight="1" x14ac:dyDescent="0.25">
      <c r="B40" s="132" t="s">
        <v>163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  <c r="S40" s="2"/>
    </row>
    <row r="41" spans="1:19" ht="32.25" customHeight="1" x14ac:dyDescent="0.25">
      <c r="A41" s="5">
        <v>8</v>
      </c>
      <c r="B41" s="5" t="s">
        <v>30</v>
      </c>
      <c r="C41" s="5"/>
      <c r="D41" s="5"/>
      <c r="R41" s="1"/>
      <c r="S41" s="2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2"/>
    </row>
    <row r="43" spans="1:19" ht="30.75" customHeight="1" x14ac:dyDescent="0.25">
      <c r="B43" s="10"/>
      <c r="C43" s="125" t="s">
        <v>163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"/>
      <c r="S43" s="2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2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2"/>
    </row>
    <row r="46" spans="1:19" ht="26.25" customHeight="1" x14ac:dyDescent="0.25">
      <c r="B46" s="11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2"/>
    </row>
    <row r="47" spans="1:19" ht="42.75" customHeight="1" x14ac:dyDescent="0.25">
      <c r="B47" s="10"/>
      <c r="C47" s="125" t="s">
        <v>91</v>
      </c>
      <c r="D47" s="126"/>
      <c r="E47" s="126"/>
      <c r="F47" s="126"/>
      <c r="G47" s="126"/>
      <c r="H47" s="126"/>
      <c r="I47" s="127"/>
      <c r="J47" s="113">
        <f>J25</f>
        <v>315500</v>
      </c>
      <c r="K47" s="114"/>
      <c r="L47" s="115"/>
      <c r="M47" s="113">
        <f>O25</f>
        <v>0</v>
      </c>
      <c r="N47" s="114"/>
      <c r="O47" s="115"/>
      <c r="P47" s="113">
        <f>J47+M47</f>
        <v>315500</v>
      </c>
      <c r="Q47" s="115"/>
      <c r="R47" s="1"/>
      <c r="S47" s="2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315500</v>
      </c>
      <c r="K48" s="114"/>
      <c r="L48" s="115"/>
      <c r="M48" s="113">
        <f>M47</f>
        <v>0</v>
      </c>
      <c r="N48" s="114"/>
      <c r="O48" s="115"/>
      <c r="P48" s="113">
        <f>P47</f>
        <v>315500</v>
      </c>
      <c r="Q48" s="115"/>
      <c r="R48" s="1"/>
      <c r="S48" s="2"/>
    </row>
    <row r="49" spans="1:19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2"/>
    </row>
    <row r="50" spans="1:19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2"/>
    </row>
    <row r="51" spans="1:19" ht="33.75" customHeight="1" x14ac:dyDescent="0.25">
      <c r="B51" s="54">
        <v>1</v>
      </c>
      <c r="C51" s="125" t="s">
        <v>193</v>
      </c>
      <c r="D51" s="126"/>
      <c r="E51" s="126"/>
      <c r="F51" s="126"/>
      <c r="G51" s="126"/>
      <c r="H51" s="126"/>
      <c r="I51" s="127"/>
      <c r="J51" s="154">
        <v>225000</v>
      </c>
      <c r="K51" s="155"/>
      <c r="L51" s="156"/>
      <c r="M51" s="113"/>
      <c r="N51" s="114"/>
      <c r="O51" s="115"/>
      <c r="P51" s="113">
        <f>J51</f>
        <v>225000</v>
      </c>
      <c r="Q51" s="115"/>
      <c r="R51" s="1"/>
      <c r="S51" s="2"/>
    </row>
    <row r="52" spans="1:19" ht="43.5" customHeight="1" x14ac:dyDescent="0.25">
      <c r="B52" s="67">
        <v>2</v>
      </c>
      <c r="C52" s="125" t="s">
        <v>192</v>
      </c>
      <c r="D52" s="126"/>
      <c r="E52" s="126"/>
      <c r="F52" s="126"/>
      <c r="G52" s="126"/>
      <c r="H52" s="126"/>
      <c r="I52" s="127"/>
      <c r="J52" s="154">
        <v>90500</v>
      </c>
      <c r="K52" s="155"/>
      <c r="L52" s="156"/>
      <c r="M52" s="113"/>
      <c r="N52" s="114"/>
      <c r="O52" s="115"/>
      <c r="P52" s="113">
        <f>J52</f>
        <v>90500</v>
      </c>
      <c r="Q52" s="115"/>
      <c r="R52" s="1"/>
      <c r="S52" s="2"/>
    </row>
    <row r="53" spans="1:19" x14ac:dyDescent="0.25">
      <c r="Q53" s="2"/>
      <c r="R53" s="34"/>
      <c r="S53" s="2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2"/>
      <c r="R54" s="34"/>
      <c r="S54" s="2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2"/>
      <c r="R55" s="34"/>
      <c r="S55" s="2"/>
    </row>
    <row r="56" spans="1:19" ht="15" customHeight="1" x14ac:dyDescent="0.25">
      <c r="B56" s="21"/>
      <c r="C56" s="21"/>
      <c r="D56" s="22"/>
      <c r="E56" s="22"/>
      <c r="F56" s="22"/>
      <c r="G56" s="22"/>
      <c r="H56" s="22"/>
      <c r="I56" s="22"/>
      <c r="Q56" s="2"/>
      <c r="R56" s="34"/>
      <c r="S56" s="2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2"/>
      <c r="R57" s="34"/>
      <c r="S57" s="2"/>
    </row>
    <row r="58" spans="1:19" ht="15" customHeight="1" x14ac:dyDescent="0.25">
      <c r="B58" s="29">
        <v>1</v>
      </c>
      <c r="C58" s="96" t="s">
        <v>115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2"/>
      <c r="R58" s="34"/>
      <c r="S58" s="2"/>
    </row>
    <row r="59" spans="1:19" ht="49.5" customHeight="1" x14ac:dyDescent="0.25">
      <c r="B59" s="29"/>
      <c r="C59" s="108" t="s">
        <v>114</v>
      </c>
      <c r="D59" s="109"/>
      <c r="E59" s="32" t="s">
        <v>118</v>
      </c>
      <c r="F59" s="106" t="s">
        <v>119</v>
      </c>
      <c r="G59" s="107"/>
      <c r="H59" s="98">
        <v>90500</v>
      </c>
      <c r="I59" s="99"/>
      <c r="J59" s="104"/>
      <c r="K59" s="105"/>
      <c r="L59" s="104">
        <f t="shared" ref="L59" si="0">H59</f>
        <v>90500</v>
      </c>
      <c r="M59" s="105"/>
      <c r="Q59" s="2"/>
      <c r="R59" s="34"/>
      <c r="S59" s="2"/>
    </row>
    <row r="60" spans="1:19" ht="49.5" customHeight="1" x14ac:dyDescent="0.25">
      <c r="B60" s="29">
        <v>2</v>
      </c>
      <c r="C60" s="96" t="s">
        <v>43</v>
      </c>
      <c r="D60" s="97"/>
      <c r="E60" s="30"/>
      <c r="F60" s="96"/>
      <c r="G60" s="97"/>
      <c r="H60" s="96"/>
      <c r="I60" s="97"/>
      <c r="J60" s="92"/>
      <c r="K60" s="93"/>
      <c r="L60" s="92"/>
      <c r="M60" s="93"/>
      <c r="Q60" s="34"/>
      <c r="R60" s="34"/>
      <c r="S60" s="34"/>
    </row>
    <row r="61" spans="1:19" ht="49.5" customHeight="1" x14ac:dyDescent="0.25">
      <c r="B61" s="29"/>
      <c r="C61" s="108" t="s">
        <v>116</v>
      </c>
      <c r="D61" s="109"/>
      <c r="E61" s="32" t="s">
        <v>41</v>
      </c>
      <c r="F61" s="106" t="s">
        <v>119</v>
      </c>
      <c r="G61" s="107"/>
      <c r="H61" s="98">
        <v>50</v>
      </c>
      <c r="I61" s="99"/>
      <c r="J61" s="92"/>
      <c r="K61" s="93"/>
      <c r="L61" s="92">
        <f>H61</f>
        <v>50</v>
      </c>
      <c r="M61" s="93"/>
      <c r="Q61" s="34"/>
      <c r="R61" s="34"/>
      <c r="S61" s="34"/>
    </row>
    <row r="62" spans="1:19" ht="49.5" customHeight="1" x14ac:dyDescent="0.25">
      <c r="B62" s="29">
        <v>3</v>
      </c>
      <c r="C62" s="96" t="s">
        <v>44</v>
      </c>
      <c r="D62" s="97"/>
      <c r="E62" s="32"/>
      <c r="F62" s="98"/>
      <c r="G62" s="99"/>
      <c r="H62" s="98"/>
      <c r="I62" s="99"/>
      <c r="J62" s="92"/>
      <c r="K62" s="93"/>
      <c r="L62" s="92"/>
      <c r="M62" s="93"/>
      <c r="Q62" s="34"/>
      <c r="R62" s="34"/>
      <c r="S62" s="34"/>
    </row>
    <row r="63" spans="1:19" ht="49.5" customHeight="1" x14ac:dyDescent="0.25">
      <c r="B63" s="29"/>
      <c r="C63" s="108" t="s">
        <v>117</v>
      </c>
      <c r="D63" s="109"/>
      <c r="E63" s="32" t="s">
        <v>118</v>
      </c>
      <c r="F63" s="157" t="s">
        <v>120</v>
      </c>
      <c r="G63" s="158"/>
      <c r="H63" s="98">
        <v>1810</v>
      </c>
      <c r="I63" s="99"/>
      <c r="J63" s="92"/>
      <c r="K63" s="93"/>
      <c r="L63" s="92">
        <f>H63</f>
        <v>1810</v>
      </c>
      <c r="M63" s="93"/>
      <c r="Q63" s="34"/>
      <c r="R63" s="34"/>
      <c r="S63" s="34"/>
    </row>
    <row r="64" spans="1:19" ht="27" customHeight="1" x14ac:dyDescent="0.25">
      <c r="B64" s="71"/>
      <c r="C64" s="72"/>
      <c r="D64" s="72"/>
      <c r="E64" s="73"/>
      <c r="F64" s="74"/>
      <c r="G64" s="74"/>
      <c r="H64" s="75"/>
      <c r="I64" s="75"/>
      <c r="J64" s="76"/>
      <c r="K64" s="76"/>
      <c r="L64" s="76"/>
      <c r="M64" s="76"/>
      <c r="Q64" s="34"/>
      <c r="R64" s="34"/>
      <c r="S64" s="34"/>
    </row>
    <row r="65" spans="2:19" ht="27" customHeight="1" x14ac:dyDescent="0.25">
      <c r="B65" s="71"/>
      <c r="C65" s="72"/>
      <c r="D65" s="72"/>
      <c r="E65" s="73"/>
      <c r="F65" s="74"/>
      <c r="G65" s="74"/>
      <c r="H65" s="75"/>
      <c r="I65" s="75"/>
      <c r="J65" s="76"/>
      <c r="K65" s="76"/>
      <c r="L65" s="76"/>
      <c r="M65" s="76"/>
      <c r="Q65" s="34"/>
      <c r="R65" s="34"/>
      <c r="S65" s="34"/>
    </row>
    <row r="66" spans="2:19" ht="29.25" customHeight="1" x14ac:dyDescent="0.25">
      <c r="B66" s="23"/>
      <c r="C66" s="23"/>
      <c r="D66" s="24"/>
      <c r="E66" s="25"/>
      <c r="F66" s="25"/>
      <c r="G66" s="25"/>
      <c r="H66" s="25"/>
      <c r="I66" s="26"/>
      <c r="Q66" s="2"/>
      <c r="R66" s="34"/>
      <c r="S66" s="2"/>
    </row>
    <row r="67" spans="2:19" ht="17.25" customHeight="1" x14ac:dyDescent="0.25">
      <c r="B67" s="23"/>
      <c r="C67" s="23"/>
      <c r="D67" s="24"/>
      <c r="E67" s="25"/>
      <c r="F67" s="25"/>
      <c r="G67" s="25"/>
      <c r="H67" s="25"/>
      <c r="I67" s="26"/>
      <c r="Q67" s="2"/>
      <c r="R67" s="34"/>
      <c r="S67" s="2"/>
    </row>
    <row r="68" spans="2:19" ht="33" customHeight="1" x14ac:dyDescent="0.25">
      <c r="B68" s="111" t="s">
        <v>45</v>
      </c>
      <c r="C68" s="111"/>
      <c r="D68" s="111"/>
      <c r="E68" s="25"/>
      <c r="F68" s="25"/>
      <c r="G68" s="25"/>
      <c r="H68" s="25"/>
      <c r="I68" s="26"/>
      <c r="Q68" s="2"/>
      <c r="R68" s="34"/>
      <c r="S68" s="2"/>
    </row>
    <row r="69" spans="2:19" ht="12" customHeight="1" x14ac:dyDescent="0.25">
      <c r="B69" s="111" t="s">
        <v>46</v>
      </c>
      <c r="C69" s="111"/>
      <c r="D69" s="111"/>
      <c r="E69" s="27"/>
      <c r="F69" s="25"/>
      <c r="G69" s="112" t="s">
        <v>73</v>
      </c>
      <c r="H69" s="112"/>
      <c r="I69" s="26"/>
      <c r="Q69" s="2"/>
      <c r="R69" s="34"/>
      <c r="S69" s="2"/>
    </row>
    <row r="70" spans="2:19" ht="19.5" customHeight="1" x14ac:dyDescent="0.25">
      <c r="B70" s="23"/>
      <c r="C70" s="23"/>
      <c r="D70" s="24"/>
      <c r="E70" s="25" t="s">
        <v>47</v>
      </c>
      <c r="F70" s="25"/>
      <c r="G70" s="110" t="s">
        <v>48</v>
      </c>
      <c r="H70" s="110"/>
      <c r="I70" s="26"/>
      <c r="Q70" s="2"/>
      <c r="R70" s="34"/>
      <c r="S70" s="2"/>
    </row>
    <row r="71" spans="2:19" ht="15" customHeight="1" x14ac:dyDescent="0.25">
      <c r="B71" s="23"/>
      <c r="C71" s="23"/>
      <c r="D71" s="24"/>
      <c r="E71" s="25"/>
      <c r="F71" s="25"/>
      <c r="G71" s="28"/>
      <c r="H71" s="28"/>
      <c r="I71" s="26"/>
      <c r="Q71" s="2"/>
      <c r="R71" s="34"/>
      <c r="S71" s="2"/>
    </row>
    <row r="72" spans="2:19" ht="29.25" customHeight="1" x14ac:dyDescent="0.25">
      <c r="B72" s="111" t="s">
        <v>49</v>
      </c>
      <c r="C72" s="111"/>
      <c r="D72" s="111"/>
      <c r="E72" s="25"/>
      <c r="F72" s="25"/>
      <c r="G72" s="28"/>
      <c r="H72" s="28"/>
      <c r="I72" s="26"/>
      <c r="Q72" s="2"/>
      <c r="R72" s="34"/>
      <c r="S72" s="2"/>
    </row>
    <row r="73" spans="2:19" ht="30.75" customHeight="1" x14ac:dyDescent="0.25">
      <c r="B73" s="111" t="s">
        <v>50</v>
      </c>
      <c r="C73" s="111"/>
      <c r="D73" s="111"/>
      <c r="E73" s="27"/>
      <c r="F73" s="25"/>
      <c r="G73" s="112" t="s">
        <v>74</v>
      </c>
      <c r="H73" s="112"/>
      <c r="I73" s="26"/>
      <c r="Q73" s="2"/>
      <c r="R73" s="34"/>
      <c r="S73" s="2"/>
    </row>
    <row r="74" spans="2:19" ht="27" customHeight="1" x14ac:dyDescent="0.25">
      <c r="B74" s="23"/>
      <c r="C74" s="23"/>
      <c r="D74" s="24"/>
      <c r="E74" s="25" t="s">
        <v>47</v>
      </c>
      <c r="F74" s="25"/>
      <c r="G74" s="110" t="s">
        <v>48</v>
      </c>
      <c r="H74" s="110"/>
      <c r="I74" s="26"/>
      <c r="Q74" s="2"/>
      <c r="R74" s="34"/>
      <c r="S74" s="2"/>
    </row>
    <row r="75" spans="2:19" ht="27" customHeight="1" x14ac:dyDescent="0.25">
      <c r="Q75" s="2"/>
      <c r="R75" s="34"/>
      <c r="S75" s="2"/>
    </row>
    <row r="76" spans="2:19" ht="15" customHeight="1" x14ac:dyDescent="0.25">
      <c r="Q76" s="2"/>
      <c r="R76" s="34"/>
      <c r="S76" s="2"/>
    </row>
    <row r="77" spans="2:19" ht="16.5" customHeight="1" x14ac:dyDescent="0.25">
      <c r="Q77" s="2"/>
      <c r="R77" s="34"/>
      <c r="S77" s="2"/>
    </row>
    <row r="78" spans="2:19" ht="27" customHeight="1" x14ac:dyDescent="0.25">
      <c r="Q78" s="2"/>
      <c r="R78" s="34"/>
      <c r="S78" s="2"/>
    </row>
    <row r="79" spans="2:19" ht="14.25" customHeight="1" x14ac:dyDescent="0.25">
      <c r="Q79" s="2"/>
      <c r="R79" s="34"/>
      <c r="S79" s="2"/>
    </row>
    <row r="80" spans="2:19" ht="54" customHeight="1" x14ac:dyDescent="0.25">
      <c r="Q80" s="2"/>
      <c r="R80" s="34"/>
      <c r="S80" s="2"/>
    </row>
    <row r="81" spans="17:19" ht="15" customHeight="1" x14ac:dyDescent="0.25">
      <c r="Q81" s="2"/>
      <c r="R81" s="34"/>
      <c r="S81" s="2"/>
    </row>
    <row r="82" spans="17:19" ht="20.25" customHeight="1" x14ac:dyDescent="0.25">
      <c r="Q82" s="2"/>
      <c r="R82" s="34"/>
      <c r="S82" s="2"/>
    </row>
    <row r="83" spans="17:19" ht="31.5" customHeight="1" x14ac:dyDescent="0.25">
      <c r="Q83" s="2"/>
      <c r="R83" s="34"/>
      <c r="S83" s="2"/>
    </row>
    <row r="84" spans="17:19" ht="25.5" customHeight="1" x14ac:dyDescent="0.25">
      <c r="Q84" s="2"/>
      <c r="R84" s="34"/>
      <c r="S84" s="2"/>
    </row>
    <row r="85" spans="17:19" ht="27" customHeight="1" x14ac:dyDescent="0.25">
      <c r="Q85" s="2"/>
      <c r="R85" s="34"/>
      <c r="S85" s="2"/>
    </row>
    <row r="86" spans="17:19" ht="14.25" customHeight="1" x14ac:dyDescent="0.25">
      <c r="Q86" s="2"/>
      <c r="R86" s="34"/>
      <c r="S86" s="2"/>
    </row>
    <row r="87" spans="17:19" ht="18.75" customHeight="1" x14ac:dyDescent="0.25">
      <c r="Q87" s="2"/>
      <c r="R87" s="34"/>
      <c r="S87" s="2"/>
    </row>
    <row r="88" spans="17:19" ht="30.75" customHeight="1" x14ac:dyDescent="0.25">
      <c r="Q88" s="2"/>
      <c r="R88" s="34"/>
      <c r="S88" s="2"/>
    </row>
  </sheetData>
  <mergeCells count="95">
    <mergeCell ref="C63:D63"/>
    <mergeCell ref="F63:G63"/>
    <mergeCell ref="H63:I63"/>
    <mergeCell ref="J63:K63"/>
    <mergeCell ref="L63:M63"/>
    <mergeCell ref="C62:D62"/>
    <mergeCell ref="F62:G62"/>
    <mergeCell ref="H62:I62"/>
    <mergeCell ref="J62:K62"/>
    <mergeCell ref="L62:M62"/>
    <mergeCell ref="G74:H74"/>
    <mergeCell ref="B69:D69"/>
    <mergeCell ref="B68:D68"/>
    <mergeCell ref="B73:D73"/>
    <mergeCell ref="G70:H70"/>
    <mergeCell ref="B72:D72"/>
    <mergeCell ref="J52:L52"/>
    <mergeCell ref="M52:O52"/>
    <mergeCell ref="C58:D58"/>
    <mergeCell ref="F58:G58"/>
    <mergeCell ref="G73:H73"/>
    <mergeCell ref="G69:H69"/>
    <mergeCell ref="C60:D60"/>
    <mergeCell ref="F60:G60"/>
    <mergeCell ref="H60:I60"/>
    <mergeCell ref="J60:K60"/>
    <mergeCell ref="L60:M60"/>
    <mergeCell ref="C61:D61"/>
    <mergeCell ref="F61:G61"/>
    <mergeCell ref="H61:I61"/>
    <mergeCell ref="J61:K61"/>
    <mergeCell ref="L61:M61"/>
    <mergeCell ref="M50:O50"/>
    <mergeCell ref="P50:Q50"/>
    <mergeCell ref="C48:I48"/>
    <mergeCell ref="P47:Q47"/>
    <mergeCell ref="C59:D59"/>
    <mergeCell ref="F59:G59"/>
    <mergeCell ref="H59:I59"/>
    <mergeCell ref="J51:L51"/>
    <mergeCell ref="M51:O51"/>
    <mergeCell ref="L59:M59"/>
    <mergeCell ref="J59:K59"/>
    <mergeCell ref="C51:I51"/>
    <mergeCell ref="J58:K58"/>
    <mergeCell ref="L58:M58"/>
    <mergeCell ref="F57:G57"/>
    <mergeCell ref="C52:I52"/>
    <mergeCell ref="A12:Q12"/>
    <mergeCell ref="A13:Q13"/>
    <mergeCell ref="B16:C16"/>
    <mergeCell ref="P16:Q16"/>
    <mergeCell ref="H58:I58"/>
    <mergeCell ref="P52:Q52"/>
    <mergeCell ref="D55:I55"/>
    <mergeCell ref="C57:D57"/>
    <mergeCell ref="P46:Q46"/>
    <mergeCell ref="H57:I57"/>
    <mergeCell ref="J57:K57"/>
    <mergeCell ref="L57:M57"/>
    <mergeCell ref="P51:Q51"/>
    <mergeCell ref="P48:Q48"/>
    <mergeCell ref="C50:I50"/>
    <mergeCell ref="J50:L50"/>
    <mergeCell ref="B35:Q35"/>
    <mergeCell ref="I22:N22"/>
    <mergeCell ref="P20:Q20"/>
    <mergeCell ref="B34:L34"/>
    <mergeCell ref="B23:C23"/>
    <mergeCell ref="I23:N23"/>
    <mergeCell ref="P23:Q23"/>
    <mergeCell ref="B17:C17"/>
    <mergeCell ref="P17:Q17"/>
    <mergeCell ref="B22:C22"/>
    <mergeCell ref="B19:C19"/>
    <mergeCell ref="P19:Q19"/>
    <mergeCell ref="B20:C20"/>
    <mergeCell ref="P22:Q22"/>
    <mergeCell ref="C37:Q37"/>
    <mergeCell ref="C38:Q38"/>
    <mergeCell ref="C46:I46"/>
    <mergeCell ref="J46:L46"/>
    <mergeCell ref="M46:O46"/>
    <mergeCell ref="M45:O45"/>
    <mergeCell ref="C43:Q43"/>
    <mergeCell ref="B40:Q40"/>
    <mergeCell ref="C42:Q42"/>
    <mergeCell ref="P45:Q45"/>
    <mergeCell ref="C45:I45"/>
    <mergeCell ref="J45:L45"/>
    <mergeCell ref="J48:L48"/>
    <mergeCell ref="M48:O48"/>
    <mergeCell ref="C47:I47"/>
    <mergeCell ref="J47:L47"/>
    <mergeCell ref="M47:O4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35" max="16383" man="1"/>
    <brk id="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view="pageBreakPreview" zoomScaleSheetLayoutView="100" workbookViewId="0">
      <selection activeCell="D36" sqref="D36"/>
    </sheetView>
  </sheetViews>
  <sheetFormatPr defaultRowHeight="15" x14ac:dyDescent="0.25"/>
  <cols>
    <col min="1" max="1" width="9" bestFit="1" customWidth="1"/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2" bestFit="1" customWidth="1"/>
    <col min="12" max="12" width="11" customWidth="1"/>
    <col min="13" max="13" width="11.5703125" customWidth="1"/>
    <col min="15" max="15" width="10.140625" bestFit="1" customWidth="1"/>
    <col min="17" max="17" width="10.28515625" customWidth="1"/>
  </cols>
  <sheetData>
    <row r="1" spans="1:19" x14ac:dyDescent="0.25">
      <c r="M1" t="s">
        <v>0</v>
      </c>
    </row>
    <row r="2" spans="1:19" x14ac:dyDescent="0.25">
      <c r="A2" s="66"/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34"/>
      <c r="S5" s="34"/>
    </row>
    <row r="6" spans="1:19" x14ac:dyDescent="0.25">
      <c r="D6" t="s">
        <v>97</v>
      </c>
      <c r="M6" t="s">
        <v>0</v>
      </c>
      <c r="R6" s="34"/>
      <c r="S6" s="34"/>
    </row>
    <row r="7" spans="1:19" x14ac:dyDescent="0.25">
      <c r="M7" t="s">
        <v>4</v>
      </c>
      <c r="R7" s="34"/>
      <c r="S7" s="34"/>
    </row>
    <row r="8" spans="1:19" x14ac:dyDescent="0.25">
      <c r="M8" t="s">
        <v>5</v>
      </c>
      <c r="R8" s="34"/>
      <c r="S8" s="34"/>
    </row>
    <row r="9" spans="1:19" x14ac:dyDescent="0.25">
      <c r="M9" s="66" t="str">
        <f>'0613242'!M9</f>
        <v xml:space="preserve"> 31.12 2021 року № 67-аг</v>
      </c>
      <c r="R9" s="34"/>
      <c r="S9" s="34"/>
    </row>
    <row r="10" spans="1:19" x14ac:dyDescent="0.25">
      <c r="R10" s="34"/>
      <c r="S10" s="34"/>
    </row>
    <row r="11" spans="1:19" x14ac:dyDescent="0.25">
      <c r="R11" s="34"/>
      <c r="S11" s="34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34"/>
    </row>
    <row r="13" spans="1:19" x14ac:dyDescent="0.25">
      <c r="A13" s="128" t="str">
        <f>'0613242'!A13:Q13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34"/>
    </row>
    <row r="14" spans="1:19" x14ac:dyDescent="0.25">
      <c r="R14" s="34"/>
      <c r="S14" s="34"/>
    </row>
    <row r="15" spans="1:19" x14ac:dyDescent="0.25">
      <c r="R15" s="34"/>
      <c r="S15" s="34"/>
    </row>
    <row r="16" spans="1:19" x14ac:dyDescent="0.25">
      <c r="A16" s="5">
        <v>1</v>
      </c>
      <c r="B16" s="120" t="s">
        <v>99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34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4"/>
      <c r="M17" s="83"/>
      <c r="N17" s="83"/>
      <c r="P17" s="122" t="s">
        <v>9</v>
      </c>
      <c r="Q17" s="122"/>
      <c r="R17" s="34"/>
      <c r="S17" s="34"/>
    </row>
    <row r="18" spans="1:19" x14ac:dyDescent="0.25">
      <c r="M18" s="34"/>
      <c r="N18" s="34"/>
      <c r="R18" s="34"/>
      <c r="S18" s="34"/>
    </row>
    <row r="19" spans="1:19" x14ac:dyDescent="0.25">
      <c r="A19" s="5">
        <v>2</v>
      </c>
      <c r="B19" s="120" t="s">
        <v>99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34"/>
    </row>
    <row r="20" spans="1:19" ht="38.25" customHeight="1" x14ac:dyDescent="0.25">
      <c r="B20" s="123" t="s">
        <v>11</v>
      </c>
      <c r="C20" s="123"/>
      <c r="F20" s="82" t="s">
        <v>12</v>
      </c>
      <c r="G20" s="82"/>
      <c r="H20" s="82"/>
      <c r="I20" s="82"/>
      <c r="J20" s="82"/>
      <c r="K20" s="82"/>
      <c r="L20" s="82"/>
      <c r="M20" s="82"/>
      <c r="N20" s="82"/>
      <c r="P20" s="122" t="s">
        <v>9</v>
      </c>
      <c r="Q20" s="122"/>
      <c r="R20" s="34"/>
      <c r="S20" s="34"/>
    </row>
    <row r="21" spans="1:19" x14ac:dyDescent="0.25">
      <c r="R21" s="34"/>
      <c r="S21" s="34"/>
    </row>
    <row r="22" spans="1:19" ht="34.5" customHeight="1" x14ac:dyDescent="0.25">
      <c r="A22" s="5">
        <v>3</v>
      </c>
      <c r="B22" s="120" t="s">
        <v>99</v>
      </c>
      <c r="C22" s="120"/>
      <c r="D22" s="14"/>
      <c r="E22" s="39" t="s">
        <v>38</v>
      </c>
      <c r="F22" s="14"/>
      <c r="G22" s="39" t="s">
        <v>100</v>
      </c>
      <c r="I22" s="124" t="s">
        <v>137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34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34"/>
    </row>
    <row r="24" spans="1:19" x14ac:dyDescent="0.25">
      <c r="R24" s="34"/>
      <c r="S24" s="34"/>
    </row>
    <row r="25" spans="1:19" x14ac:dyDescent="0.25">
      <c r="A25" s="5">
        <v>4</v>
      </c>
      <c r="B25" s="5" t="s">
        <v>17</v>
      </c>
      <c r="E25" s="13">
        <f>J25+O25</f>
        <v>27240969</v>
      </c>
      <c r="F25" t="s">
        <v>18</v>
      </c>
      <c r="J25" s="12">
        <v>27137718</v>
      </c>
      <c r="K25" t="s">
        <v>19</v>
      </c>
      <c r="O25" s="86">
        <v>103251</v>
      </c>
      <c r="P25" t="s">
        <v>20</v>
      </c>
      <c r="R25" s="34"/>
      <c r="S25" s="34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34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34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34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34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34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34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34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34"/>
    </row>
    <row r="36" spans="1:19" ht="33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  <c r="R36" s="1"/>
      <c r="S36" s="34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34"/>
    </row>
    <row r="38" spans="1:19" ht="39" customHeight="1" x14ac:dyDescent="0.25">
      <c r="B38" s="10">
        <v>1</v>
      </c>
      <c r="C38" s="125" t="s">
        <v>152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1"/>
      <c r="S38" s="34"/>
    </row>
    <row r="39" spans="1:19" ht="22.5" customHeight="1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  <c r="R39" s="34"/>
      <c r="S39" s="34"/>
    </row>
    <row r="40" spans="1:19" ht="32.25" customHeight="1" x14ac:dyDescent="0.25">
      <c r="B40" s="132" t="s">
        <v>203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  <c r="S40" s="34"/>
    </row>
    <row r="41" spans="1:19" ht="32.25" customHeight="1" x14ac:dyDescent="0.25">
      <c r="A41" s="5">
        <v>8</v>
      </c>
      <c r="B41" s="5" t="s">
        <v>30</v>
      </c>
      <c r="C41" s="5"/>
      <c r="D41" s="5"/>
      <c r="R41" s="34"/>
      <c r="S41" s="34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34"/>
    </row>
    <row r="43" spans="1:19" ht="30.75" customHeight="1" x14ac:dyDescent="0.25">
      <c r="B43" s="10"/>
      <c r="C43" s="125" t="s">
        <v>152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"/>
      <c r="S43" s="34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34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34"/>
    </row>
    <row r="46" spans="1:19" ht="26.25" customHeight="1" x14ac:dyDescent="0.25">
      <c r="B46" s="40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34"/>
    </row>
    <row r="47" spans="1:19" ht="42.75" customHeight="1" x14ac:dyDescent="0.25">
      <c r="B47" s="10"/>
      <c r="C47" s="174" t="s">
        <v>101</v>
      </c>
      <c r="D47" s="175"/>
      <c r="E47" s="175"/>
      <c r="F47" s="175"/>
      <c r="G47" s="175"/>
      <c r="H47" s="175"/>
      <c r="I47" s="176"/>
      <c r="J47" s="113">
        <f>J25</f>
        <v>27137718</v>
      </c>
      <c r="K47" s="114"/>
      <c r="L47" s="115"/>
      <c r="M47" s="113">
        <f>O25</f>
        <v>103251</v>
      </c>
      <c r="N47" s="114"/>
      <c r="O47" s="115"/>
      <c r="P47" s="113">
        <f>J47+M47</f>
        <v>27240969</v>
      </c>
      <c r="Q47" s="115"/>
      <c r="R47" s="1"/>
      <c r="S47" s="34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27137718</v>
      </c>
      <c r="K48" s="114"/>
      <c r="L48" s="115"/>
      <c r="M48" s="113">
        <f>M47</f>
        <v>103251</v>
      </c>
      <c r="N48" s="114"/>
      <c r="O48" s="115"/>
      <c r="P48" s="113">
        <f>P47</f>
        <v>27240969</v>
      </c>
      <c r="Q48" s="115"/>
      <c r="R48" s="1"/>
      <c r="S48" s="34"/>
    </row>
    <row r="49" spans="1:19" ht="24.75" customHeight="1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34"/>
    </row>
    <row r="50" spans="1:19" ht="24.75" customHeight="1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34"/>
    </row>
    <row r="51" spans="1:19" ht="24.75" customHeight="1" x14ac:dyDescent="0.25">
      <c r="B51" s="54">
        <v>1</v>
      </c>
      <c r="C51" s="171" t="s">
        <v>194</v>
      </c>
      <c r="D51" s="172"/>
      <c r="E51" s="172"/>
      <c r="F51" s="172"/>
      <c r="G51" s="172"/>
      <c r="H51" s="172"/>
      <c r="I51" s="173"/>
      <c r="J51" s="154">
        <v>1071000</v>
      </c>
      <c r="K51" s="155"/>
      <c r="L51" s="156"/>
      <c r="M51" s="113"/>
      <c r="N51" s="114"/>
      <c r="O51" s="115"/>
      <c r="P51" s="113">
        <f>J51</f>
        <v>1071000</v>
      </c>
      <c r="Q51" s="115"/>
      <c r="R51" s="1"/>
      <c r="S51" s="34"/>
    </row>
    <row r="52" spans="1:19" ht="24.75" customHeight="1" x14ac:dyDescent="0.25">
      <c r="B52" s="10"/>
      <c r="C52" s="92"/>
      <c r="D52" s="116"/>
      <c r="E52" s="116"/>
      <c r="F52" s="116"/>
      <c r="G52" s="116"/>
      <c r="H52" s="116"/>
      <c r="I52" s="93"/>
      <c r="J52" s="92"/>
      <c r="K52" s="116"/>
      <c r="L52" s="93"/>
      <c r="M52" s="92"/>
      <c r="N52" s="116"/>
      <c r="O52" s="93"/>
      <c r="P52" s="92"/>
      <c r="Q52" s="93"/>
      <c r="R52" s="1"/>
      <c r="S52" s="34"/>
    </row>
    <row r="53" spans="1:19" ht="24.75" customHeight="1" x14ac:dyDescent="0.25">
      <c r="Q53" s="34"/>
      <c r="R53" s="34"/>
      <c r="S53" s="34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34"/>
      <c r="R54" s="34"/>
      <c r="S54" s="34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34"/>
      <c r="R55" s="34"/>
      <c r="S55" s="34"/>
    </row>
    <row r="56" spans="1:19" ht="15" customHeight="1" x14ac:dyDescent="0.25">
      <c r="B56" s="21"/>
      <c r="C56" s="21"/>
      <c r="D56" s="38"/>
      <c r="E56" s="38"/>
      <c r="F56" s="38"/>
      <c r="G56" s="38"/>
      <c r="H56" s="38"/>
      <c r="I56" s="38"/>
      <c r="Q56" s="34"/>
      <c r="R56" s="34"/>
      <c r="S56" s="34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34"/>
      <c r="R57" s="34"/>
      <c r="S57" s="34"/>
    </row>
    <row r="58" spans="1:19" ht="15" customHeight="1" x14ac:dyDescent="0.25">
      <c r="B58" s="29"/>
      <c r="C58" s="96" t="s">
        <v>40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34"/>
      <c r="R58" s="34"/>
      <c r="S58" s="34"/>
    </row>
    <row r="59" spans="1:19" ht="28.5" customHeight="1" x14ac:dyDescent="0.25">
      <c r="B59" s="56">
        <v>1</v>
      </c>
      <c r="C59" s="108" t="s">
        <v>154</v>
      </c>
      <c r="D59" s="109"/>
      <c r="E59" s="32" t="s">
        <v>41</v>
      </c>
      <c r="F59" s="106" t="s">
        <v>151</v>
      </c>
      <c r="G59" s="107"/>
      <c r="H59" s="98">
        <v>2</v>
      </c>
      <c r="I59" s="99"/>
      <c r="J59" s="104">
        <v>2</v>
      </c>
      <c r="K59" s="105"/>
      <c r="L59" s="104">
        <f t="shared" ref="L59:L62" si="0">H59</f>
        <v>2</v>
      </c>
      <c r="M59" s="105"/>
      <c r="Q59" s="34"/>
      <c r="R59" s="34"/>
      <c r="S59" s="34"/>
    </row>
    <row r="60" spans="1:19" ht="28.5" customHeight="1" x14ac:dyDescent="0.25">
      <c r="B60" s="55">
        <v>2</v>
      </c>
      <c r="C60" s="108" t="s">
        <v>153</v>
      </c>
      <c r="D60" s="109"/>
      <c r="E60" s="32" t="s">
        <v>68</v>
      </c>
      <c r="F60" s="106" t="s">
        <v>146</v>
      </c>
      <c r="G60" s="107"/>
      <c r="H60" s="141">
        <f>J25</f>
        <v>27137718</v>
      </c>
      <c r="I60" s="142"/>
      <c r="J60" s="169">
        <f>O25</f>
        <v>103251</v>
      </c>
      <c r="K60" s="170"/>
      <c r="L60" s="167">
        <f>H60+J60</f>
        <v>27240969</v>
      </c>
      <c r="M60" s="168"/>
      <c r="Q60" s="34"/>
      <c r="R60" s="34"/>
      <c r="S60" s="34"/>
    </row>
    <row r="61" spans="1:19" ht="25.5" customHeight="1" x14ac:dyDescent="0.25">
      <c r="B61" s="55">
        <v>3</v>
      </c>
      <c r="C61" s="108" t="s">
        <v>156</v>
      </c>
      <c r="D61" s="109"/>
      <c r="E61" s="32" t="s">
        <v>68</v>
      </c>
      <c r="F61" s="98" t="s">
        <v>146</v>
      </c>
      <c r="G61" s="99"/>
      <c r="H61" s="141">
        <v>1071000</v>
      </c>
      <c r="I61" s="142"/>
      <c r="J61" s="104"/>
      <c r="K61" s="105"/>
      <c r="L61" s="167">
        <f t="shared" si="0"/>
        <v>1071000</v>
      </c>
      <c r="M61" s="168"/>
      <c r="Q61" s="34"/>
      <c r="R61" s="34"/>
      <c r="S61" s="34"/>
    </row>
    <row r="62" spans="1:19" ht="15" customHeight="1" x14ac:dyDescent="0.25">
      <c r="B62" s="55">
        <v>4</v>
      </c>
      <c r="C62" s="108" t="s">
        <v>155</v>
      </c>
      <c r="D62" s="109"/>
      <c r="E62" s="32" t="s">
        <v>41</v>
      </c>
      <c r="F62" s="106" t="s">
        <v>112</v>
      </c>
      <c r="G62" s="107"/>
      <c r="H62" s="141">
        <v>138</v>
      </c>
      <c r="I62" s="142"/>
      <c r="J62" s="104"/>
      <c r="K62" s="105"/>
      <c r="L62" s="167">
        <f t="shared" si="0"/>
        <v>138</v>
      </c>
      <c r="M62" s="168"/>
      <c r="Q62" s="34"/>
      <c r="R62" s="34"/>
      <c r="S62" s="34"/>
    </row>
    <row r="63" spans="1:19" ht="13.5" customHeight="1" x14ac:dyDescent="0.25">
      <c r="B63" s="29"/>
      <c r="C63" s="96" t="s">
        <v>43</v>
      </c>
      <c r="D63" s="97"/>
      <c r="E63" s="30"/>
      <c r="F63" s="96"/>
      <c r="G63" s="97"/>
      <c r="H63" s="96"/>
      <c r="I63" s="97"/>
      <c r="J63" s="92"/>
      <c r="K63" s="93"/>
      <c r="L63" s="113"/>
      <c r="M63" s="115"/>
      <c r="Q63" s="34"/>
      <c r="R63" s="34"/>
      <c r="S63" s="34"/>
    </row>
    <row r="64" spans="1:19" ht="22.5" customHeight="1" x14ac:dyDescent="0.25">
      <c r="B64" s="55">
        <v>1</v>
      </c>
      <c r="C64" s="108" t="s">
        <v>157</v>
      </c>
      <c r="D64" s="109"/>
      <c r="E64" s="32" t="s">
        <v>41</v>
      </c>
      <c r="F64" s="98" t="s">
        <v>112</v>
      </c>
      <c r="G64" s="99"/>
      <c r="H64" s="141">
        <v>1446</v>
      </c>
      <c r="I64" s="142"/>
      <c r="J64" s="92"/>
      <c r="K64" s="93"/>
      <c r="L64" s="113">
        <f>H64</f>
        <v>1446</v>
      </c>
      <c r="M64" s="115"/>
      <c r="Q64" s="34"/>
      <c r="R64" s="34"/>
      <c r="S64" s="34"/>
    </row>
    <row r="65" spans="2:19" ht="15.75" customHeight="1" x14ac:dyDescent="0.25">
      <c r="B65" s="29"/>
      <c r="C65" s="96" t="s">
        <v>44</v>
      </c>
      <c r="D65" s="97"/>
      <c r="E65" s="32"/>
      <c r="F65" s="98"/>
      <c r="G65" s="99"/>
      <c r="H65" s="141"/>
      <c r="I65" s="142"/>
      <c r="J65" s="92"/>
      <c r="K65" s="93"/>
      <c r="L65" s="113"/>
      <c r="M65" s="115"/>
      <c r="Q65" s="34"/>
      <c r="R65" s="34"/>
      <c r="S65" s="34"/>
    </row>
    <row r="66" spans="2:19" ht="21.75" customHeight="1" x14ac:dyDescent="0.25">
      <c r="B66" s="55">
        <v>1</v>
      </c>
      <c r="C66" s="108" t="s">
        <v>158</v>
      </c>
      <c r="D66" s="109"/>
      <c r="E66" s="32" t="s">
        <v>68</v>
      </c>
      <c r="F66" s="98" t="s">
        <v>146</v>
      </c>
      <c r="G66" s="99"/>
      <c r="H66" s="141">
        <v>9476</v>
      </c>
      <c r="I66" s="142"/>
      <c r="J66" s="92"/>
      <c r="K66" s="93"/>
      <c r="L66" s="113">
        <f>H66</f>
        <v>9476</v>
      </c>
      <c r="M66" s="115"/>
      <c r="Q66" s="34"/>
      <c r="R66" s="34"/>
      <c r="S66" s="34"/>
    </row>
    <row r="67" spans="2:19" ht="15" customHeight="1" x14ac:dyDescent="0.25">
      <c r="B67" s="29"/>
      <c r="C67" s="96" t="s">
        <v>70</v>
      </c>
      <c r="D67" s="97"/>
      <c r="E67" s="30"/>
      <c r="F67" s="96"/>
      <c r="G67" s="97"/>
      <c r="H67" s="165"/>
      <c r="I67" s="166"/>
      <c r="J67" s="92"/>
      <c r="K67" s="93"/>
      <c r="L67" s="113"/>
      <c r="M67" s="115"/>
      <c r="Q67" s="34"/>
      <c r="R67" s="34"/>
      <c r="S67" s="34"/>
    </row>
    <row r="68" spans="2:19" ht="28.5" customHeight="1" x14ac:dyDescent="0.25">
      <c r="B68" s="55">
        <v>1</v>
      </c>
      <c r="C68" s="159" t="s">
        <v>159</v>
      </c>
      <c r="D68" s="160"/>
      <c r="E68" s="33" t="s">
        <v>72</v>
      </c>
      <c r="F68" s="161" t="s">
        <v>110</v>
      </c>
      <c r="G68" s="162"/>
      <c r="H68" s="163">
        <v>2.5</v>
      </c>
      <c r="I68" s="164"/>
      <c r="J68" s="51"/>
      <c r="K68" s="50"/>
      <c r="L68" s="113">
        <f>H68+J68</f>
        <v>2.5</v>
      </c>
      <c r="M68" s="115"/>
      <c r="Q68" s="34"/>
      <c r="R68" s="34"/>
      <c r="S68" s="34"/>
    </row>
    <row r="69" spans="2:19" ht="33.75" customHeight="1" x14ac:dyDescent="0.25">
      <c r="B69" s="31">
        <v>2</v>
      </c>
      <c r="C69" s="159" t="s">
        <v>160</v>
      </c>
      <c r="D69" s="160"/>
      <c r="E69" s="33" t="s">
        <v>65</v>
      </c>
      <c r="F69" s="161" t="s">
        <v>161</v>
      </c>
      <c r="G69" s="162"/>
      <c r="H69" s="163">
        <v>145</v>
      </c>
      <c r="I69" s="164"/>
      <c r="J69" s="42"/>
      <c r="K69" s="41"/>
      <c r="L69" s="113">
        <v>145</v>
      </c>
      <c r="M69" s="115"/>
      <c r="Q69" s="34"/>
      <c r="R69" s="34"/>
      <c r="S69" s="34"/>
    </row>
    <row r="70" spans="2:19" x14ac:dyDescent="0.25">
      <c r="B70" s="23"/>
      <c r="C70" s="23"/>
      <c r="D70" s="24"/>
      <c r="E70" s="25"/>
      <c r="F70" s="25"/>
      <c r="G70" s="25"/>
      <c r="H70" s="25"/>
      <c r="I70" s="26"/>
    </row>
    <row r="71" spans="2:19" x14ac:dyDescent="0.25">
      <c r="B71" s="23"/>
      <c r="C71" s="23"/>
      <c r="D71" s="24"/>
      <c r="E71" s="25"/>
      <c r="F71" s="25"/>
      <c r="G71" s="25"/>
      <c r="H71" s="25"/>
      <c r="I71" s="26"/>
    </row>
    <row r="72" spans="2:19" x14ac:dyDescent="0.25">
      <c r="B72" s="23"/>
      <c r="C72" s="23"/>
      <c r="D72" s="24"/>
      <c r="E72" s="25"/>
      <c r="F72" s="25"/>
      <c r="G72" s="25"/>
      <c r="H72" s="25"/>
      <c r="I72" s="26"/>
    </row>
    <row r="73" spans="2:19" x14ac:dyDescent="0.25">
      <c r="B73" s="111" t="s">
        <v>45</v>
      </c>
      <c r="C73" s="111"/>
      <c r="D73" s="111"/>
      <c r="E73" s="25"/>
      <c r="F73" s="25"/>
      <c r="G73" s="25"/>
      <c r="H73" s="25"/>
      <c r="I73" s="26"/>
    </row>
    <row r="74" spans="2:19" x14ac:dyDescent="0.25">
      <c r="B74" s="111" t="s">
        <v>46</v>
      </c>
      <c r="C74" s="111"/>
      <c r="D74" s="111"/>
      <c r="E74" s="27"/>
      <c r="F74" s="25"/>
      <c r="G74" s="112" t="s">
        <v>73</v>
      </c>
      <c r="H74" s="112"/>
      <c r="I74" s="26"/>
    </row>
    <row r="75" spans="2:19" x14ac:dyDescent="0.25">
      <c r="B75" s="23"/>
      <c r="C75" s="23"/>
      <c r="D75" s="24"/>
      <c r="E75" s="25" t="s">
        <v>47</v>
      </c>
      <c r="F75" s="25"/>
      <c r="G75" s="110" t="s">
        <v>48</v>
      </c>
      <c r="H75" s="110"/>
      <c r="I75" s="26"/>
    </row>
    <row r="76" spans="2:19" x14ac:dyDescent="0.25">
      <c r="B76" s="23"/>
      <c r="C76" s="23"/>
      <c r="D76" s="24"/>
      <c r="E76" s="25"/>
      <c r="F76" s="25"/>
      <c r="G76" s="28"/>
      <c r="H76" s="28"/>
      <c r="I76" s="26"/>
    </row>
    <row r="77" spans="2:19" x14ac:dyDescent="0.25">
      <c r="B77" s="111" t="s">
        <v>49</v>
      </c>
      <c r="C77" s="111"/>
      <c r="D77" s="111"/>
      <c r="E77" s="25"/>
      <c r="F77" s="25"/>
      <c r="G77" s="28"/>
      <c r="H77" s="28"/>
      <c r="I77" s="26"/>
    </row>
    <row r="78" spans="2:19" x14ac:dyDescent="0.25">
      <c r="B78" s="111" t="s">
        <v>50</v>
      </c>
      <c r="C78" s="111"/>
      <c r="D78" s="111"/>
      <c r="E78" s="27"/>
      <c r="F78" s="25"/>
      <c r="G78" s="112" t="s">
        <v>74</v>
      </c>
      <c r="H78" s="112"/>
      <c r="I78" s="26"/>
    </row>
    <row r="79" spans="2:19" x14ac:dyDescent="0.25">
      <c r="B79" s="23"/>
      <c r="C79" s="23"/>
      <c r="D79" s="24"/>
      <c r="E79" s="25" t="s">
        <v>47</v>
      </c>
      <c r="F79" s="25"/>
      <c r="G79" s="110" t="s">
        <v>48</v>
      </c>
      <c r="H79" s="110"/>
      <c r="I79" s="26"/>
    </row>
  </sheetData>
  <mergeCells count="123">
    <mergeCell ref="M50:O50"/>
    <mergeCell ref="P50:Q50"/>
    <mergeCell ref="C51:I51"/>
    <mergeCell ref="B23:C23"/>
    <mergeCell ref="I23:N23"/>
    <mergeCell ref="P23:Q23"/>
    <mergeCell ref="C47:I47"/>
    <mergeCell ref="J47:L47"/>
    <mergeCell ref="M47:O47"/>
    <mergeCell ref="P47:Q47"/>
    <mergeCell ref="C48:I48"/>
    <mergeCell ref="J48:L48"/>
    <mergeCell ref="M48:O48"/>
    <mergeCell ref="P48:Q48"/>
    <mergeCell ref="L69:M69"/>
    <mergeCell ref="F68:G68"/>
    <mergeCell ref="H68:I68"/>
    <mergeCell ref="L68:M68"/>
    <mergeCell ref="C43:Q43"/>
    <mergeCell ref="C45:I45"/>
    <mergeCell ref="J45:L45"/>
    <mergeCell ref="B34:L34"/>
    <mergeCell ref="B35:Q35"/>
    <mergeCell ref="C37:Q37"/>
    <mergeCell ref="C38:Q38"/>
    <mergeCell ref="B40:Q40"/>
    <mergeCell ref="C42:Q42"/>
    <mergeCell ref="M45:O45"/>
    <mergeCell ref="P45:Q45"/>
    <mergeCell ref="C46:I46"/>
    <mergeCell ref="J46:L46"/>
    <mergeCell ref="M46:O46"/>
    <mergeCell ref="J51:L51"/>
    <mergeCell ref="M51:O51"/>
    <mergeCell ref="P51:Q51"/>
    <mergeCell ref="P46:Q46"/>
    <mergeCell ref="C50:I50"/>
    <mergeCell ref="J50:L50"/>
    <mergeCell ref="A12:Q12"/>
    <mergeCell ref="A13:Q13"/>
    <mergeCell ref="B16:C16"/>
    <mergeCell ref="P16:Q16"/>
    <mergeCell ref="B17:C17"/>
    <mergeCell ref="P17:Q17"/>
    <mergeCell ref="B19:C19"/>
    <mergeCell ref="B22:C22"/>
    <mergeCell ref="I22:N22"/>
    <mergeCell ref="P22:Q22"/>
    <mergeCell ref="P19:Q19"/>
    <mergeCell ref="B20:C20"/>
    <mergeCell ref="P20:Q20"/>
    <mergeCell ref="C52:I52"/>
    <mergeCell ref="J52:L52"/>
    <mergeCell ref="M52:O52"/>
    <mergeCell ref="P52:Q52"/>
    <mergeCell ref="D55:I55"/>
    <mergeCell ref="C57:D57"/>
    <mergeCell ref="F57:G57"/>
    <mergeCell ref="H57:I57"/>
    <mergeCell ref="J57:K57"/>
    <mergeCell ref="L57:M57"/>
    <mergeCell ref="C58:D58"/>
    <mergeCell ref="F58:G58"/>
    <mergeCell ref="H58:I58"/>
    <mergeCell ref="J58:K58"/>
    <mergeCell ref="L58:M58"/>
    <mergeCell ref="C59:D59"/>
    <mergeCell ref="F59:G59"/>
    <mergeCell ref="H59:I59"/>
    <mergeCell ref="J59:K59"/>
    <mergeCell ref="L59:M59"/>
    <mergeCell ref="C60:D60"/>
    <mergeCell ref="F60:G60"/>
    <mergeCell ref="H60:I60"/>
    <mergeCell ref="J60:K60"/>
    <mergeCell ref="L60:M60"/>
    <mergeCell ref="C61:D61"/>
    <mergeCell ref="F61:G61"/>
    <mergeCell ref="H61:I61"/>
    <mergeCell ref="J61:K61"/>
    <mergeCell ref="L61:M61"/>
    <mergeCell ref="C62:D62"/>
    <mergeCell ref="F62:G62"/>
    <mergeCell ref="H62:I62"/>
    <mergeCell ref="J62:K62"/>
    <mergeCell ref="L62:M62"/>
    <mergeCell ref="C63:D63"/>
    <mergeCell ref="F63:G63"/>
    <mergeCell ref="H63:I63"/>
    <mergeCell ref="J63:K63"/>
    <mergeCell ref="L63:M63"/>
    <mergeCell ref="C64:D64"/>
    <mergeCell ref="F64:G64"/>
    <mergeCell ref="H64:I64"/>
    <mergeCell ref="J64:K64"/>
    <mergeCell ref="L64:M64"/>
    <mergeCell ref="C65:D65"/>
    <mergeCell ref="F65:G65"/>
    <mergeCell ref="H65:I65"/>
    <mergeCell ref="J65:K65"/>
    <mergeCell ref="L65:M65"/>
    <mergeCell ref="C66:D66"/>
    <mergeCell ref="F66:G66"/>
    <mergeCell ref="H66:I66"/>
    <mergeCell ref="J66:K66"/>
    <mergeCell ref="L66:M66"/>
    <mergeCell ref="C67:D67"/>
    <mergeCell ref="F67:G67"/>
    <mergeCell ref="H67:I67"/>
    <mergeCell ref="J67:K67"/>
    <mergeCell ref="L67:M67"/>
    <mergeCell ref="C68:D68"/>
    <mergeCell ref="G79:H79"/>
    <mergeCell ref="B73:D73"/>
    <mergeCell ref="B74:D74"/>
    <mergeCell ref="G74:H74"/>
    <mergeCell ref="G75:H75"/>
    <mergeCell ref="B77:D77"/>
    <mergeCell ref="B78:D78"/>
    <mergeCell ref="G78:H78"/>
    <mergeCell ref="C69:D69"/>
    <mergeCell ref="F69:G69"/>
    <mergeCell ref="H69:I69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  <rowBreaks count="2" manualBreakCount="2">
    <brk id="35" max="16383" man="1"/>
    <brk id="5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view="pageBreakPreview" zoomScaleSheetLayoutView="100" workbookViewId="0">
      <selection activeCell="J65" sqref="J65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4" width="11.57031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A5" s="66"/>
      <c r="R5" s="34"/>
      <c r="S5" s="34"/>
    </row>
    <row r="6" spans="1:19" x14ac:dyDescent="0.25">
      <c r="M6" t="s">
        <v>0</v>
      </c>
      <c r="R6" s="34"/>
      <c r="S6" s="34"/>
    </row>
    <row r="7" spans="1:19" x14ac:dyDescent="0.25">
      <c r="M7" t="s">
        <v>4</v>
      </c>
      <c r="R7" s="34"/>
      <c r="S7" s="34"/>
    </row>
    <row r="8" spans="1:19" x14ac:dyDescent="0.25">
      <c r="M8" t="s">
        <v>5</v>
      </c>
      <c r="R8" s="34"/>
      <c r="S8" s="34"/>
    </row>
    <row r="9" spans="1:19" x14ac:dyDescent="0.25">
      <c r="M9" s="66" t="str">
        <f>'0615031'!M9</f>
        <v xml:space="preserve"> 31.12 2021 року № 67-аг</v>
      </c>
      <c r="R9" s="34"/>
      <c r="S9" s="34"/>
    </row>
    <row r="10" spans="1:19" x14ac:dyDescent="0.25">
      <c r="R10" s="34"/>
      <c r="S10" s="34"/>
    </row>
    <row r="11" spans="1:19" x14ac:dyDescent="0.25">
      <c r="R11" s="34"/>
      <c r="S11" s="34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34"/>
    </row>
    <row r="13" spans="1:19" x14ac:dyDescent="0.25">
      <c r="A13" s="128" t="str">
        <f>'0615031'!A13:Q13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34"/>
    </row>
    <row r="14" spans="1:19" x14ac:dyDescent="0.25">
      <c r="R14" s="34"/>
      <c r="S14" s="34"/>
    </row>
    <row r="15" spans="1:19" x14ac:dyDescent="0.25">
      <c r="R15" s="34"/>
      <c r="S15" s="34"/>
    </row>
    <row r="16" spans="1:19" x14ac:dyDescent="0.25">
      <c r="A16" s="5">
        <v>1</v>
      </c>
      <c r="B16" s="120" t="s">
        <v>102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34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4"/>
      <c r="M17" s="83"/>
      <c r="N17" s="83"/>
      <c r="P17" s="122" t="s">
        <v>9</v>
      </c>
      <c r="Q17" s="122"/>
      <c r="R17" s="34"/>
      <c r="S17" s="34"/>
    </row>
    <row r="18" spans="1:19" x14ac:dyDescent="0.25">
      <c r="M18" s="34"/>
      <c r="N18" s="34"/>
      <c r="R18" s="34"/>
      <c r="S18" s="34"/>
    </row>
    <row r="19" spans="1:19" x14ac:dyDescent="0.25">
      <c r="A19" s="5">
        <v>2</v>
      </c>
      <c r="B19" s="120" t="s">
        <v>102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34"/>
    </row>
    <row r="20" spans="1:19" ht="38.25" customHeight="1" x14ac:dyDescent="0.25">
      <c r="B20" s="123" t="s">
        <v>11</v>
      </c>
      <c r="C20" s="123"/>
      <c r="F20" s="85" t="s">
        <v>12</v>
      </c>
      <c r="G20" s="85"/>
      <c r="H20" s="85"/>
      <c r="I20" s="85"/>
      <c r="J20" s="85"/>
      <c r="K20" s="85"/>
      <c r="L20" s="85"/>
      <c r="M20" s="82"/>
      <c r="N20" s="82"/>
      <c r="P20" s="122" t="s">
        <v>9</v>
      </c>
      <c r="Q20" s="122"/>
      <c r="R20" s="34"/>
      <c r="S20" s="34"/>
    </row>
    <row r="21" spans="1:19" x14ac:dyDescent="0.25">
      <c r="R21" s="34"/>
      <c r="S21" s="34"/>
    </row>
    <row r="22" spans="1:19" ht="29.25" customHeight="1" x14ac:dyDescent="0.25">
      <c r="A22" s="5">
        <v>3</v>
      </c>
      <c r="B22" s="120" t="s">
        <v>102</v>
      </c>
      <c r="C22" s="120"/>
      <c r="D22" s="14"/>
      <c r="E22" s="48" t="s">
        <v>38</v>
      </c>
      <c r="F22" s="14"/>
      <c r="G22" s="48" t="s">
        <v>103</v>
      </c>
      <c r="I22" s="124" t="s">
        <v>139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34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34"/>
    </row>
    <row r="24" spans="1:19" x14ac:dyDescent="0.25">
      <c r="R24" s="34"/>
      <c r="S24" s="34"/>
    </row>
    <row r="25" spans="1:19" x14ac:dyDescent="0.25">
      <c r="A25" s="5">
        <v>4</v>
      </c>
      <c r="B25" s="5" t="s">
        <v>17</v>
      </c>
      <c r="E25" s="13">
        <f>J25+O25</f>
        <v>5691572</v>
      </c>
      <c r="F25" t="s">
        <v>18</v>
      </c>
      <c r="J25" s="87">
        <v>5691572</v>
      </c>
      <c r="K25" t="s">
        <v>19</v>
      </c>
      <c r="O25" s="53">
        <v>0</v>
      </c>
      <c r="P25" t="s">
        <v>20</v>
      </c>
      <c r="R25" s="34"/>
      <c r="S25" s="34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34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34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34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34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34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34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34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34"/>
    </row>
    <row r="36" spans="1:19" ht="33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  <c r="R36" s="34"/>
      <c r="S36" s="34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34"/>
    </row>
    <row r="38" spans="1:19" ht="39.75" customHeight="1" x14ac:dyDescent="0.25">
      <c r="B38" s="10">
        <v>1</v>
      </c>
      <c r="C38" s="125" t="s">
        <v>204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1"/>
      <c r="S38" s="34"/>
    </row>
    <row r="39" spans="1:19" ht="22.5" customHeight="1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  <c r="R39" s="34"/>
      <c r="S39" s="34"/>
    </row>
    <row r="40" spans="1:19" ht="32.25" customHeight="1" x14ac:dyDescent="0.25">
      <c r="B40" s="132" t="s">
        <v>204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  <c r="S40" s="34"/>
    </row>
    <row r="41" spans="1:19" ht="32.25" customHeight="1" x14ac:dyDescent="0.25">
      <c r="A41" s="5">
        <v>8</v>
      </c>
      <c r="B41" s="5" t="s">
        <v>30</v>
      </c>
      <c r="C41" s="5"/>
      <c r="D41" s="5"/>
      <c r="R41" s="1"/>
      <c r="S41" s="34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34"/>
    </row>
    <row r="43" spans="1:19" ht="30.75" customHeight="1" x14ac:dyDescent="0.25">
      <c r="B43" s="10"/>
      <c r="C43" s="125" t="s">
        <v>104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"/>
      <c r="S43" s="34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34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34"/>
    </row>
    <row r="46" spans="1:19" ht="26.25" customHeight="1" x14ac:dyDescent="0.25">
      <c r="B46" s="49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34"/>
    </row>
    <row r="47" spans="1:19" ht="42.75" customHeight="1" x14ac:dyDescent="0.25">
      <c r="B47" s="10"/>
      <c r="C47" s="125" t="s">
        <v>170</v>
      </c>
      <c r="D47" s="126"/>
      <c r="E47" s="126"/>
      <c r="F47" s="126"/>
      <c r="G47" s="126"/>
      <c r="H47" s="126"/>
      <c r="I47" s="127"/>
      <c r="J47" s="113">
        <f>J25</f>
        <v>5691572</v>
      </c>
      <c r="K47" s="114"/>
      <c r="L47" s="115"/>
      <c r="M47" s="113">
        <f>O25</f>
        <v>0</v>
      </c>
      <c r="N47" s="114"/>
      <c r="O47" s="115"/>
      <c r="P47" s="113">
        <f>J47+M47</f>
        <v>5691572</v>
      </c>
      <c r="Q47" s="115"/>
      <c r="R47" s="1"/>
      <c r="S47" s="34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5691572</v>
      </c>
      <c r="K48" s="114"/>
      <c r="L48" s="115"/>
      <c r="M48" s="113">
        <f>M47</f>
        <v>0</v>
      </c>
      <c r="N48" s="114"/>
      <c r="O48" s="115"/>
      <c r="P48" s="113">
        <f>P47</f>
        <v>5691572</v>
      </c>
      <c r="Q48" s="115"/>
      <c r="R48" s="1"/>
      <c r="S48" s="34"/>
    </row>
    <row r="49" spans="1:19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34"/>
    </row>
    <row r="50" spans="1:19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34"/>
    </row>
    <row r="51" spans="1:19" x14ac:dyDescent="0.25">
      <c r="B51" s="10"/>
      <c r="C51" s="92"/>
      <c r="D51" s="116"/>
      <c r="E51" s="116"/>
      <c r="F51" s="116"/>
      <c r="G51" s="116"/>
      <c r="H51" s="116"/>
      <c r="I51" s="93"/>
      <c r="J51" s="92"/>
      <c r="K51" s="116"/>
      <c r="L51" s="93"/>
      <c r="M51" s="92"/>
      <c r="N51" s="116"/>
      <c r="O51" s="93"/>
      <c r="P51" s="92"/>
      <c r="Q51" s="93"/>
      <c r="R51" s="1"/>
      <c r="S51" s="34"/>
    </row>
    <row r="52" spans="1:19" x14ac:dyDescent="0.25">
      <c r="B52" s="10"/>
      <c r="C52" s="92"/>
      <c r="D52" s="116"/>
      <c r="E52" s="116"/>
      <c r="F52" s="116"/>
      <c r="G52" s="116"/>
      <c r="H52" s="116"/>
      <c r="I52" s="93"/>
      <c r="J52" s="92"/>
      <c r="K52" s="116"/>
      <c r="L52" s="93"/>
      <c r="M52" s="92"/>
      <c r="N52" s="116"/>
      <c r="O52" s="93"/>
      <c r="P52" s="92"/>
      <c r="Q52" s="93"/>
      <c r="R52" s="1"/>
      <c r="S52" s="34"/>
    </row>
    <row r="53" spans="1:19" x14ac:dyDescent="0.25">
      <c r="Q53" s="34"/>
      <c r="R53" s="34"/>
      <c r="S53" s="34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34"/>
      <c r="R54" s="34"/>
      <c r="S54" s="34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34"/>
      <c r="R55" s="34"/>
      <c r="S55" s="34"/>
    </row>
    <row r="56" spans="1:19" ht="15" customHeight="1" x14ac:dyDescent="0.25">
      <c r="B56" s="21"/>
      <c r="C56" s="21"/>
      <c r="D56" s="47"/>
      <c r="E56" s="47"/>
      <c r="F56" s="47"/>
      <c r="G56" s="47"/>
      <c r="H56" s="47"/>
      <c r="I56" s="47"/>
      <c r="Q56" s="34"/>
      <c r="R56" s="34"/>
      <c r="S56" s="34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34"/>
      <c r="R57" s="34"/>
      <c r="S57" s="34"/>
    </row>
    <row r="58" spans="1:19" ht="15" customHeight="1" x14ac:dyDescent="0.25">
      <c r="B58" s="29">
        <v>1</v>
      </c>
      <c r="C58" s="96" t="s">
        <v>40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34"/>
      <c r="R58" s="34"/>
      <c r="S58" s="34"/>
    </row>
    <row r="59" spans="1:19" ht="27" customHeight="1" x14ac:dyDescent="0.25">
      <c r="B59" s="43"/>
      <c r="C59" s="108" t="s">
        <v>105</v>
      </c>
      <c r="D59" s="109"/>
      <c r="E59" s="32" t="s">
        <v>41</v>
      </c>
      <c r="F59" s="106" t="s">
        <v>42</v>
      </c>
      <c r="G59" s="107"/>
      <c r="H59" s="98">
        <v>21</v>
      </c>
      <c r="I59" s="99"/>
      <c r="J59" s="104"/>
      <c r="K59" s="105"/>
      <c r="L59" s="104">
        <f t="shared" ref="L59" si="0">H59</f>
        <v>21</v>
      </c>
      <c r="M59" s="105"/>
      <c r="Q59" s="34"/>
      <c r="R59" s="34"/>
      <c r="S59" s="34"/>
    </row>
    <row r="60" spans="1:19" ht="15" customHeight="1" x14ac:dyDescent="0.25">
      <c r="B60" s="29">
        <v>2</v>
      </c>
      <c r="C60" s="96" t="s">
        <v>43</v>
      </c>
      <c r="D60" s="97"/>
      <c r="E60" s="30"/>
      <c r="F60" s="96"/>
      <c r="G60" s="97"/>
      <c r="H60" s="96"/>
      <c r="I60" s="97"/>
      <c r="J60" s="92"/>
      <c r="K60" s="93"/>
      <c r="L60" s="92"/>
      <c r="M60" s="93"/>
      <c r="Q60" s="34"/>
      <c r="R60" s="34"/>
      <c r="S60" s="34"/>
    </row>
    <row r="61" spans="1:19" ht="29.25" customHeight="1" x14ac:dyDescent="0.25">
      <c r="B61" s="29"/>
      <c r="C61" s="108" t="s">
        <v>106</v>
      </c>
      <c r="D61" s="109"/>
      <c r="E61" s="32" t="s">
        <v>41</v>
      </c>
      <c r="F61" s="98" t="s">
        <v>107</v>
      </c>
      <c r="G61" s="99"/>
      <c r="H61" s="145">
        <v>1600</v>
      </c>
      <c r="I61" s="146"/>
      <c r="J61" s="92"/>
      <c r="K61" s="93"/>
      <c r="L61" s="92">
        <f>H61</f>
        <v>1600</v>
      </c>
      <c r="M61" s="93"/>
      <c r="Q61" s="34"/>
      <c r="R61" s="34"/>
      <c r="S61" s="34"/>
    </row>
    <row r="62" spans="1:19" ht="30.75" customHeight="1" x14ac:dyDescent="0.25">
      <c r="B62" s="29"/>
      <c r="C62" s="108" t="s">
        <v>108</v>
      </c>
      <c r="D62" s="109"/>
      <c r="E62" s="32" t="s">
        <v>41</v>
      </c>
      <c r="F62" s="98" t="s">
        <v>107</v>
      </c>
      <c r="G62" s="99"/>
      <c r="H62" s="145">
        <v>750</v>
      </c>
      <c r="I62" s="146"/>
      <c r="J62" s="92"/>
      <c r="K62" s="93"/>
      <c r="L62" s="92">
        <f>H62</f>
        <v>750</v>
      </c>
      <c r="M62" s="93"/>
      <c r="Q62" s="34"/>
      <c r="R62" s="34"/>
      <c r="S62" s="34"/>
    </row>
    <row r="63" spans="1:19" ht="15" customHeight="1" x14ac:dyDescent="0.25">
      <c r="B63" s="29">
        <v>3</v>
      </c>
      <c r="C63" s="96" t="s">
        <v>44</v>
      </c>
      <c r="D63" s="97"/>
      <c r="E63" s="32"/>
      <c r="F63" s="98"/>
      <c r="G63" s="99"/>
      <c r="H63" s="145"/>
      <c r="I63" s="146"/>
      <c r="J63" s="92"/>
      <c r="K63" s="93"/>
      <c r="L63" s="92"/>
      <c r="M63" s="93"/>
      <c r="Q63" s="34"/>
      <c r="R63" s="34"/>
      <c r="S63" s="34"/>
    </row>
    <row r="64" spans="1:19" ht="31.5" customHeight="1" x14ac:dyDescent="0.25">
      <c r="B64" s="29"/>
      <c r="C64" s="151" t="s">
        <v>109</v>
      </c>
      <c r="D64" s="152"/>
      <c r="E64" s="32" t="s">
        <v>41</v>
      </c>
      <c r="F64" s="98" t="s">
        <v>110</v>
      </c>
      <c r="G64" s="99"/>
      <c r="H64" s="94">
        <f>J47/H59</f>
        <v>271027.23809523811</v>
      </c>
      <c r="I64" s="95"/>
      <c r="J64" s="92"/>
      <c r="K64" s="93"/>
      <c r="L64" s="102">
        <f>H64</f>
        <v>271027.23809523811</v>
      </c>
      <c r="M64" s="103"/>
      <c r="Q64" s="34"/>
      <c r="R64" s="34"/>
      <c r="S64" s="34"/>
    </row>
    <row r="65" spans="2:19" ht="31.5" customHeight="1" x14ac:dyDescent="0.25">
      <c r="B65" s="23"/>
      <c r="C65" s="23"/>
      <c r="D65" s="24"/>
      <c r="E65" s="25"/>
      <c r="F65" s="25"/>
      <c r="G65" s="25"/>
      <c r="H65" s="25"/>
      <c r="I65" s="26"/>
      <c r="Q65" s="34"/>
      <c r="R65" s="34"/>
      <c r="S65" s="34"/>
    </row>
    <row r="66" spans="2:19" ht="25.5" customHeight="1" x14ac:dyDescent="0.25">
      <c r="B66" s="23"/>
      <c r="C66" s="23"/>
      <c r="D66" s="24"/>
      <c r="E66" s="25"/>
      <c r="F66" s="25"/>
      <c r="G66" s="25"/>
      <c r="H66" s="25"/>
      <c r="I66" s="26"/>
      <c r="Q66" s="34"/>
      <c r="R66" s="34"/>
      <c r="S66" s="34"/>
    </row>
    <row r="67" spans="2:19" ht="27" customHeight="1" x14ac:dyDescent="0.25">
      <c r="B67" s="111" t="s">
        <v>45</v>
      </c>
      <c r="C67" s="111"/>
      <c r="D67" s="111"/>
      <c r="E67" s="25"/>
      <c r="F67" s="25"/>
      <c r="G67" s="25"/>
      <c r="H67" s="25"/>
      <c r="I67" s="26"/>
      <c r="Q67" s="34"/>
      <c r="R67" s="34"/>
      <c r="S67" s="34"/>
    </row>
    <row r="68" spans="2:19" ht="14.25" customHeight="1" x14ac:dyDescent="0.25">
      <c r="B68" s="111" t="s">
        <v>46</v>
      </c>
      <c r="C68" s="111"/>
      <c r="D68" s="111"/>
      <c r="E68" s="27"/>
      <c r="F68" s="25"/>
      <c r="G68" s="112" t="s">
        <v>73</v>
      </c>
      <c r="H68" s="112"/>
      <c r="I68" s="26"/>
      <c r="Q68" s="34"/>
      <c r="R68" s="34"/>
      <c r="S68" s="34"/>
    </row>
    <row r="69" spans="2:19" ht="18.75" customHeight="1" x14ac:dyDescent="0.25">
      <c r="B69" s="23"/>
      <c r="C69" s="23"/>
      <c r="D69" s="24"/>
      <c r="E69" s="25" t="s">
        <v>47</v>
      </c>
      <c r="F69" s="25"/>
      <c r="G69" s="110" t="s">
        <v>48</v>
      </c>
      <c r="H69" s="110"/>
      <c r="I69" s="26"/>
      <c r="Q69" s="34"/>
      <c r="R69" s="34"/>
      <c r="S69" s="34"/>
    </row>
    <row r="70" spans="2:19" ht="30.75" customHeight="1" x14ac:dyDescent="0.25">
      <c r="B70" s="23"/>
      <c r="C70" s="23"/>
      <c r="D70" s="24"/>
      <c r="E70" s="25"/>
      <c r="F70" s="25"/>
      <c r="G70" s="28"/>
      <c r="H70" s="28"/>
      <c r="I70" s="26"/>
      <c r="Q70" s="34"/>
      <c r="R70" s="34"/>
      <c r="S70" s="34"/>
    </row>
    <row r="71" spans="2:19" x14ac:dyDescent="0.25">
      <c r="B71" s="111" t="s">
        <v>49</v>
      </c>
      <c r="C71" s="111"/>
      <c r="D71" s="111"/>
      <c r="E71" s="25"/>
      <c r="F71" s="25"/>
      <c r="G71" s="28"/>
      <c r="H71" s="28"/>
      <c r="I71" s="26"/>
    </row>
    <row r="72" spans="2:19" x14ac:dyDescent="0.25">
      <c r="B72" s="111" t="s">
        <v>50</v>
      </c>
      <c r="C72" s="111"/>
      <c r="D72" s="111"/>
      <c r="E72" s="27"/>
      <c r="F72" s="25"/>
      <c r="G72" s="112" t="s">
        <v>74</v>
      </c>
      <c r="H72" s="112"/>
      <c r="I72" s="26"/>
    </row>
    <row r="73" spans="2:19" x14ac:dyDescent="0.25">
      <c r="B73" s="23"/>
      <c r="C73" s="23"/>
      <c r="D73" s="24"/>
      <c r="E73" s="25" t="s">
        <v>47</v>
      </c>
      <c r="F73" s="25"/>
      <c r="G73" s="110" t="s">
        <v>48</v>
      </c>
      <c r="H73" s="110"/>
      <c r="I73" s="26"/>
    </row>
  </sheetData>
  <mergeCells count="100">
    <mergeCell ref="B19:C19"/>
    <mergeCell ref="P19:Q19"/>
    <mergeCell ref="B20:C20"/>
    <mergeCell ref="P20:Q20"/>
    <mergeCell ref="A12:Q12"/>
    <mergeCell ref="A13:Q13"/>
    <mergeCell ref="B16:C16"/>
    <mergeCell ref="P16:Q16"/>
    <mergeCell ref="B17:C17"/>
    <mergeCell ref="P17:Q17"/>
    <mergeCell ref="B22:C22"/>
    <mergeCell ref="I22:N22"/>
    <mergeCell ref="P22:Q22"/>
    <mergeCell ref="B23:C23"/>
    <mergeCell ref="I23:N23"/>
    <mergeCell ref="P23:Q23"/>
    <mergeCell ref="C46:I46"/>
    <mergeCell ref="J46:L46"/>
    <mergeCell ref="M46:O46"/>
    <mergeCell ref="P46:Q46"/>
    <mergeCell ref="B34:L34"/>
    <mergeCell ref="B35:Q35"/>
    <mergeCell ref="C37:Q37"/>
    <mergeCell ref="C38:Q38"/>
    <mergeCell ref="B40:Q40"/>
    <mergeCell ref="C42:Q42"/>
    <mergeCell ref="C43:Q43"/>
    <mergeCell ref="C45:I45"/>
    <mergeCell ref="J45:L45"/>
    <mergeCell ref="M45:O45"/>
    <mergeCell ref="P45:Q45"/>
    <mergeCell ref="C47:I47"/>
    <mergeCell ref="J47:L47"/>
    <mergeCell ref="M47:O47"/>
    <mergeCell ref="P47:Q47"/>
    <mergeCell ref="C48:I48"/>
    <mergeCell ref="J48:L48"/>
    <mergeCell ref="M48:O48"/>
    <mergeCell ref="P48:Q48"/>
    <mergeCell ref="C50:I50"/>
    <mergeCell ref="J50:L50"/>
    <mergeCell ref="M50:O50"/>
    <mergeCell ref="P50:Q50"/>
    <mergeCell ref="C51:I51"/>
    <mergeCell ref="J51:L51"/>
    <mergeCell ref="M51:O51"/>
    <mergeCell ref="P51:Q51"/>
    <mergeCell ref="C57:D57"/>
    <mergeCell ref="F57:G57"/>
    <mergeCell ref="H57:I57"/>
    <mergeCell ref="J57:K57"/>
    <mergeCell ref="L57:M57"/>
    <mergeCell ref="C52:I52"/>
    <mergeCell ref="J52:L52"/>
    <mergeCell ref="M52:O52"/>
    <mergeCell ref="P52:Q52"/>
    <mergeCell ref="D55:I55"/>
    <mergeCell ref="C59:D59"/>
    <mergeCell ref="F59:G59"/>
    <mergeCell ref="H59:I59"/>
    <mergeCell ref="J59:K59"/>
    <mergeCell ref="L59:M59"/>
    <mergeCell ref="C58:D58"/>
    <mergeCell ref="F58:G58"/>
    <mergeCell ref="H58:I58"/>
    <mergeCell ref="J58:K58"/>
    <mergeCell ref="L58:M58"/>
    <mergeCell ref="C61:D61"/>
    <mergeCell ref="F61:G61"/>
    <mergeCell ref="H61:I61"/>
    <mergeCell ref="J61:K61"/>
    <mergeCell ref="L61:M61"/>
    <mergeCell ref="C60:D60"/>
    <mergeCell ref="F60:G60"/>
    <mergeCell ref="H60:I60"/>
    <mergeCell ref="J60:K60"/>
    <mergeCell ref="L60:M60"/>
    <mergeCell ref="L62:M62"/>
    <mergeCell ref="C63:D63"/>
    <mergeCell ref="F63:G63"/>
    <mergeCell ref="H63:I63"/>
    <mergeCell ref="J63:K63"/>
    <mergeCell ref="L63:M63"/>
    <mergeCell ref="B67:D67"/>
    <mergeCell ref="C62:D62"/>
    <mergeCell ref="F62:G62"/>
    <mergeCell ref="H62:I62"/>
    <mergeCell ref="J62:K62"/>
    <mergeCell ref="C64:D64"/>
    <mergeCell ref="F64:G64"/>
    <mergeCell ref="H64:I64"/>
    <mergeCell ref="J64:K64"/>
    <mergeCell ref="L64:M64"/>
    <mergeCell ref="G73:H73"/>
    <mergeCell ref="B68:D68"/>
    <mergeCell ref="G68:H68"/>
    <mergeCell ref="G69:H69"/>
    <mergeCell ref="B71:D71"/>
    <mergeCell ref="B72:D72"/>
    <mergeCell ref="G72:H7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verticalDpi="0" r:id="rId1"/>
  <rowBreaks count="2" manualBreakCount="2">
    <brk id="35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view="pageBreakPreview" topLeftCell="A16" zoomScaleSheetLayoutView="100" workbookViewId="0">
      <selection activeCell="D21" sqref="D21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  <col min="15" max="15" width="9.85546875" bestFit="1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A4" s="66"/>
      <c r="M4" t="s">
        <v>3</v>
      </c>
    </row>
    <row r="5" spans="1:19" x14ac:dyDescent="0.25">
      <c r="R5" s="34"/>
      <c r="S5" s="2"/>
    </row>
    <row r="6" spans="1:19" x14ac:dyDescent="0.25">
      <c r="M6" t="s">
        <v>0</v>
      </c>
      <c r="R6" s="34"/>
      <c r="S6" s="2"/>
    </row>
    <row r="7" spans="1:19" x14ac:dyDescent="0.25">
      <c r="M7" t="s">
        <v>4</v>
      </c>
      <c r="R7" s="34"/>
      <c r="S7" s="2"/>
    </row>
    <row r="8" spans="1:19" x14ac:dyDescent="0.25">
      <c r="M8" t="s">
        <v>5</v>
      </c>
      <c r="R8" s="34"/>
      <c r="S8" s="2"/>
    </row>
    <row r="9" spans="1:19" x14ac:dyDescent="0.25">
      <c r="M9" s="66" t="str">
        <f>'0611010'!M9</f>
        <v xml:space="preserve"> 31.12 2021 року № 67-аг</v>
      </c>
      <c r="R9" s="34"/>
      <c r="S9" s="2"/>
    </row>
    <row r="10" spans="1:19" x14ac:dyDescent="0.25">
      <c r="R10" s="34"/>
      <c r="S10" s="2"/>
    </row>
    <row r="11" spans="1:19" x14ac:dyDescent="0.25">
      <c r="R11" s="34"/>
      <c r="S11" s="2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2"/>
    </row>
    <row r="13" spans="1:19" x14ac:dyDescent="0.25">
      <c r="A13" s="128" t="str">
        <f>'0611010'!A13:Q13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2"/>
    </row>
    <row r="14" spans="1:19" x14ac:dyDescent="0.25">
      <c r="R14" s="34"/>
      <c r="S14" s="2"/>
    </row>
    <row r="15" spans="1:19" x14ac:dyDescent="0.25">
      <c r="L15" s="34"/>
      <c r="M15" s="34"/>
      <c r="N15" s="34"/>
      <c r="R15" s="34"/>
      <c r="S15" s="2"/>
    </row>
    <row r="16" spans="1:19" x14ac:dyDescent="0.25">
      <c r="A16" s="5">
        <v>1</v>
      </c>
      <c r="B16" s="120" t="s">
        <v>121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2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3"/>
      <c r="M17" s="83"/>
      <c r="N17" s="83"/>
      <c r="P17" s="122" t="s">
        <v>9</v>
      </c>
      <c r="Q17" s="122"/>
      <c r="R17" s="34"/>
      <c r="S17" s="2"/>
    </row>
    <row r="18" spans="1:19" x14ac:dyDescent="0.25">
      <c r="L18" s="34"/>
      <c r="M18" s="34"/>
      <c r="N18" s="34"/>
      <c r="R18" s="34"/>
      <c r="S18" s="2"/>
    </row>
    <row r="19" spans="1:19" x14ac:dyDescent="0.25">
      <c r="A19" s="5">
        <v>2</v>
      </c>
      <c r="B19" s="120" t="s">
        <v>121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2"/>
    </row>
    <row r="20" spans="1:19" ht="38.25" customHeight="1" x14ac:dyDescent="0.25">
      <c r="B20" s="123" t="s">
        <v>11</v>
      </c>
      <c r="C20" s="123"/>
      <c r="F20" s="85" t="s">
        <v>12</v>
      </c>
      <c r="G20" s="85"/>
      <c r="H20" s="85"/>
      <c r="I20" s="85"/>
      <c r="J20" s="85"/>
      <c r="K20" s="85"/>
      <c r="L20" s="82"/>
      <c r="M20" s="82"/>
      <c r="N20" s="82"/>
      <c r="P20" s="122" t="s">
        <v>9</v>
      </c>
      <c r="Q20" s="122"/>
      <c r="R20" s="34"/>
      <c r="S20" s="2"/>
    </row>
    <row r="21" spans="1:19" x14ac:dyDescent="0.25">
      <c r="R21" s="34"/>
      <c r="S21" s="2"/>
    </row>
    <row r="22" spans="1:19" ht="45.75" customHeight="1" x14ac:dyDescent="0.25">
      <c r="A22" s="5">
        <v>3</v>
      </c>
      <c r="B22" s="120" t="s">
        <v>121</v>
      </c>
      <c r="C22" s="120"/>
      <c r="D22" s="14"/>
      <c r="E22" s="15" t="s">
        <v>38</v>
      </c>
      <c r="F22" s="14"/>
      <c r="G22" s="15" t="s">
        <v>144</v>
      </c>
      <c r="I22" s="124" t="s">
        <v>76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2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2"/>
    </row>
    <row r="24" spans="1:19" x14ac:dyDescent="0.25">
      <c r="R24" s="34"/>
      <c r="S24" s="2"/>
    </row>
    <row r="25" spans="1:19" x14ac:dyDescent="0.25">
      <c r="A25" s="5">
        <v>4</v>
      </c>
      <c r="B25" s="5" t="s">
        <v>17</v>
      </c>
      <c r="E25" s="13">
        <f>J25+O25</f>
        <v>222911459</v>
      </c>
      <c r="F25" t="s">
        <v>18</v>
      </c>
      <c r="J25" s="12">
        <v>200393619</v>
      </c>
      <c r="K25" t="s">
        <v>19</v>
      </c>
      <c r="O25" s="86">
        <v>22517840</v>
      </c>
      <c r="P25" t="s">
        <v>20</v>
      </c>
      <c r="R25" s="34"/>
      <c r="S25" s="2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2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2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2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2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2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2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2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2"/>
    </row>
    <row r="36" spans="1:19" ht="33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  <c r="R36" s="1"/>
      <c r="S36" s="2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2"/>
    </row>
    <row r="38" spans="1:19" ht="39.75" customHeight="1" x14ac:dyDescent="0.25">
      <c r="B38" s="10">
        <v>1</v>
      </c>
      <c r="C38" s="92" t="s">
        <v>171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93"/>
      <c r="R38" s="1"/>
      <c r="S38" s="2"/>
    </row>
    <row r="39" spans="1:19" ht="22.5" customHeight="1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  <c r="R39" s="1"/>
      <c r="S39" s="2"/>
    </row>
    <row r="40" spans="1:19" ht="32.25" customHeight="1" x14ac:dyDescent="0.25">
      <c r="B40" s="132" t="s">
        <v>195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3"/>
      <c r="R40" s="1"/>
      <c r="S40" s="2"/>
    </row>
    <row r="41" spans="1:19" ht="32.25" customHeight="1" x14ac:dyDescent="0.25">
      <c r="A41" s="5">
        <v>8</v>
      </c>
      <c r="B41" s="5" t="s">
        <v>30</v>
      </c>
      <c r="C41" s="5"/>
      <c r="D41" s="5"/>
      <c r="R41" s="1"/>
      <c r="S41" s="2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2"/>
    </row>
    <row r="43" spans="1:19" ht="30.75" customHeight="1" x14ac:dyDescent="0.25">
      <c r="B43" s="10"/>
      <c r="C43" s="92" t="s">
        <v>77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93"/>
      <c r="R43" s="1"/>
      <c r="S43" s="2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2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2"/>
    </row>
    <row r="46" spans="1:19" ht="26.25" customHeight="1" x14ac:dyDescent="0.25">
      <c r="B46" s="11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2"/>
    </row>
    <row r="47" spans="1:19" ht="42.75" customHeight="1" x14ac:dyDescent="0.25">
      <c r="B47" s="10"/>
      <c r="C47" s="125" t="s">
        <v>78</v>
      </c>
      <c r="D47" s="126"/>
      <c r="E47" s="126"/>
      <c r="F47" s="126"/>
      <c r="G47" s="126"/>
      <c r="H47" s="126"/>
      <c r="I47" s="127"/>
      <c r="J47" s="113">
        <f>J25</f>
        <v>200393619</v>
      </c>
      <c r="K47" s="114"/>
      <c r="L47" s="115"/>
      <c r="M47" s="113">
        <f>O25</f>
        <v>22517840</v>
      </c>
      <c r="N47" s="114"/>
      <c r="O47" s="115"/>
      <c r="P47" s="113">
        <f>J47+M47</f>
        <v>222911459</v>
      </c>
      <c r="Q47" s="115"/>
      <c r="R47" s="1"/>
      <c r="S47" s="2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200393619</v>
      </c>
      <c r="K48" s="114"/>
      <c r="L48" s="115"/>
      <c r="M48" s="113">
        <f>M47</f>
        <v>22517840</v>
      </c>
      <c r="N48" s="114"/>
      <c r="O48" s="115"/>
      <c r="P48" s="113">
        <f>P47</f>
        <v>222911459</v>
      </c>
      <c r="Q48" s="115"/>
      <c r="R48" s="1"/>
      <c r="S48" s="2"/>
    </row>
    <row r="49" spans="1:19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2"/>
    </row>
    <row r="50" spans="1:19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2"/>
    </row>
    <row r="51" spans="1:19" x14ac:dyDescent="0.25">
      <c r="B51" s="10">
        <v>1</v>
      </c>
      <c r="C51" s="137" t="s">
        <v>178</v>
      </c>
      <c r="D51" s="137"/>
      <c r="E51" s="137"/>
      <c r="F51" s="137"/>
      <c r="G51" s="137"/>
      <c r="H51" s="137"/>
      <c r="I51" s="137"/>
      <c r="J51" s="138">
        <v>1116968</v>
      </c>
      <c r="K51" s="138"/>
      <c r="L51" s="138"/>
      <c r="M51" s="134"/>
      <c r="N51" s="134"/>
      <c r="O51" s="134"/>
      <c r="P51" s="134">
        <f>J51</f>
        <v>1116968</v>
      </c>
      <c r="Q51" s="134"/>
      <c r="R51" s="1"/>
      <c r="S51" s="2"/>
    </row>
    <row r="52" spans="1:19" ht="33" customHeight="1" x14ac:dyDescent="0.25">
      <c r="B52" s="88"/>
      <c r="C52" s="136"/>
      <c r="D52" s="136"/>
      <c r="E52" s="136"/>
      <c r="F52" s="136"/>
      <c r="G52" s="136"/>
      <c r="H52" s="136"/>
      <c r="I52" s="136"/>
      <c r="J52" s="135"/>
      <c r="K52" s="135"/>
      <c r="L52" s="135"/>
      <c r="M52" s="135"/>
      <c r="N52" s="135"/>
      <c r="O52" s="135"/>
      <c r="P52" s="135"/>
      <c r="Q52" s="135"/>
      <c r="R52" s="34"/>
      <c r="S52" s="2"/>
    </row>
    <row r="53" spans="1:19" x14ac:dyDescent="0.25">
      <c r="Q53" s="2"/>
      <c r="R53" s="34"/>
      <c r="S53" s="2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2"/>
      <c r="R54" s="34"/>
      <c r="S54" s="2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2"/>
      <c r="R55" s="34"/>
      <c r="S55" s="2"/>
    </row>
    <row r="56" spans="1:19" ht="15" customHeight="1" x14ac:dyDescent="0.25">
      <c r="B56" s="21"/>
      <c r="C56" s="21"/>
      <c r="D56" s="22"/>
      <c r="E56" s="22"/>
      <c r="F56" s="22"/>
      <c r="G56" s="22"/>
      <c r="H56" s="22"/>
      <c r="I56" s="22"/>
      <c r="Q56" s="2"/>
      <c r="R56" s="34"/>
      <c r="S56" s="2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2"/>
      <c r="R57" s="34"/>
      <c r="S57" s="2"/>
    </row>
    <row r="58" spans="1:19" ht="15" customHeight="1" x14ac:dyDescent="0.25">
      <c r="B58" s="29"/>
      <c r="C58" s="96" t="s">
        <v>40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2"/>
      <c r="R58" s="34"/>
      <c r="S58" s="2"/>
    </row>
    <row r="59" spans="1:19" ht="27" customHeight="1" x14ac:dyDescent="0.25">
      <c r="B59" s="55">
        <v>1</v>
      </c>
      <c r="C59" s="100" t="s">
        <v>79</v>
      </c>
      <c r="D59" s="101"/>
      <c r="E59" s="32" t="s">
        <v>41</v>
      </c>
      <c r="F59" s="106" t="s">
        <v>112</v>
      </c>
      <c r="G59" s="107"/>
      <c r="H59" s="98">
        <v>34</v>
      </c>
      <c r="I59" s="99"/>
      <c r="J59" s="104"/>
      <c r="K59" s="105"/>
      <c r="L59" s="104">
        <f t="shared" ref="L59:L63" si="0">H59</f>
        <v>34</v>
      </c>
      <c r="M59" s="105"/>
      <c r="Q59" s="2"/>
      <c r="R59" s="34"/>
      <c r="S59" s="2"/>
    </row>
    <row r="60" spans="1:19" ht="31.5" customHeight="1" x14ac:dyDescent="0.25">
      <c r="B60" s="55">
        <v>2</v>
      </c>
      <c r="C60" s="100" t="s">
        <v>80</v>
      </c>
      <c r="D60" s="101"/>
      <c r="E60" s="32" t="s">
        <v>41</v>
      </c>
      <c r="F60" s="106" t="s">
        <v>112</v>
      </c>
      <c r="G60" s="107"/>
      <c r="H60" s="98">
        <v>794</v>
      </c>
      <c r="I60" s="99"/>
      <c r="J60" s="104"/>
      <c r="K60" s="105"/>
      <c r="L60" s="104">
        <f t="shared" si="0"/>
        <v>794</v>
      </c>
      <c r="M60" s="105"/>
      <c r="Q60" s="2"/>
      <c r="R60" s="34"/>
      <c r="S60" s="2"/>
    </row>
    <row r="61" spans="1:19" ht="51" customHeight="1" x14ac:dyDescent="0.25">
      <c r="B61" s="55">
        <v>3</v>
      </c>
      <c r="C61" s="108" t="s">
        <v>59</v>
      </c>
      <c r="D61" s="109"/>
      <c r="E61" s="32" t="s">
        <v>41</v>
      </c>
      <c r="F61" s="106" t="s">
        <v>112</v>
      </c>
      <c r="G61" s="107"/>
      <c r="H61" s="98">
        <f>H62+H63</f>
        <v>917.45</v>
      </c>
      <c r="I61" s="99"/>
      <c r="J61" s="104"/>
      <c r="K61" s="105"/>
      <c r="L61" s="104">
        <f t="shared" si="0"/>
        <v>917.45</v>
      </c>
      <c r="M61" s="105"/>
      <c r="Q61" s="2"/>
      <c r="R61" s="34"/>
      <c r="S61" s="2"/>
    </row>
    <row r="62" spans="1:19" ht="27.75" customHeight="1" x14ac:dyDescent="0.25">
      <c r="B62" s="55">
        <v>6</v>
      </c>
      <c r="C62" s="100" t="s">
        <v>62</v>
      </c>
      <c r="D62" s="101"/>
      <c r="E62" s="32" t="s">
        <v>41</v>
      </c>
      <c r="F62" s="106" t="s">
        <v>112</v>
      </c>
      <c r="G62" s="107"/>
      <c r="H62" s="98">
        <v>153.85</v>
      </c>
      <c r="I62" s="99"/>
      <c r="J62" s="57"/>
      <c r="K62" s="58"/>
      <c r="L62" s="104">
        <f t="shared" si="0"/>
        <v>153.85</v>
      </c>
      <c r="M62" s="105"/>
      <c r="Q62" s="34"/>
      <c r="R62" s="34"/>
      <c r="S62" s="34"/>
    </row>
    <row r="63" spans="1:19" ht="35.450000000000003" customHeight="1" x14ac:dyDescent="0.25">
      <c r="B63" s="55">
        <v>7</v>
      </c>
      <c r="C63" s="100" t="s">
        <v>63</v>
      </c>
      <c r="D63" s="101"/>
      <c r="E63" s="32" t="s">
        <v>41</v>
      </c>
      <c r="F63" s="106" t="s">
        <v>112</v>
      </c>
      <c r="G63" s="107"/>
      <c r="H63" s="98">
        <v>763.6</v>
      </c>
      <c r="I63" s="99"/>
      <c r="J63" s="104"/>
      <c r="K63" s="105"/>
      <c r="L63" s="104">
        <f t="shared" si="0"/>
        <v>763.6</v>
      </c>
      <c r="M63" s="105"/>
      <c r="Q63" s="2"/>
      <c r="R63" s="34"/>
      <c r="S63" s="2"/>
    </row>
    <row r="64" spans="1:19" ht="15" customHeight="1" x14ac:dyDescent="0.25">
      <c r="B64" s="55"/>
      <c r="C64" s="96" t="s">
        <v>44</v>
      </c>
      <c r="D64" s="97"/>
      <c r="E64" s="32"/>
      <c r="F64" s="98"/>
      <c r="G64" s="99"/>
      <c r="H64" s="98"/>
      <c r="I64" s="99"/>
      <c r="J64" s="92"/>
      <c r="K64" s="93"/>
      <c r="L64" s="92"/>
      <c r="M64" s="93"/>
      <c r="Q64" s="2"/>
      <c r="R64" s="34"/>
      <c r="S64" s="2"/>
    </row>
    <row r="65" spans="2:19" ht="15" customHeight="1" x14ac:dyDescent="0.25">
      <c r="B65" s="55">
        <v>1</v>
      </c>
      <c r="C65" s="143" t="s">
        <v>81</v>
      </c>
      <c r="D65" s="144"/>
      <c r="E65" s="68" t="s">
        <v>68</v>
      </c>
      <c r="F65" s="145" t="s">
        <v>112</v>
      </c>
      <c r="G65" s="146"/>
      <c r="H65" s="147">
        <f>J48/21575</f>
        <v>9288.2326303592126</v>
      </c>
      <c r="I65" s="148"/>
      <c r="J65" s="149"/>
      <c r="K65" s="150"/>
      <c r="L65" s="139">
        <f>H65</f>
        <v>9288.2326303592126</v>
      </c>
      <c r="M65" s="140"/>
      <c r="Q65" s="2"/>
      <c r="R65" s="34"/>
      <c r="S65" s="2"/>
    </row>
    <row r="66" spans="2:19" ht="15" customHeight="1" x14ac:dyDescent="0.25">
      <c r="B66" s="55">
        <v>2</v>
      </c>
      <c r="C66" s="100" t="s">
        <v>67</v>
      </c>
      <c r="D66" s="101"/>
      <c r="E66" s="32" t="s">
        <v>69</v>
      </c>
      <c r="F66" s="98" t="s">
        <v>112</v>
      </c>
      <c r="G66" s="99"/>
      <c r="H66" s="141">
        <v>2643</v>
      </c>
      <c r="I66" s="142"/>
      <c r="J66" s="92"/>
      <c r="K66" s="93"/>
      <c r="L66" s="92">
        <f>H66</f>
        <v>2643</v>
      </c>
      <c r="M66" s="93"/>
      <c r="Q66" s="2"/>
      <c r="R66" s="34"/>
      <c r="S66" s="2"/>
    </row>
    <row r="67" spans="2:19" ht="15" customHeight="1" x14ac:dyDescent="0.25">
      <c r="B67" s="55"/>
      <c r="C67" s="96" t="s">
        <v>70</v>
      </c>
      <c r="D67" s="97"/>
      <c r="E67" s="30"/>
      <c r="F67" s="96"/>
      <c r="G67" s="97"/>
      <c r="H67" s="96"/>
      <c r="I67" s="97"/>
      <c r="J67" s="92"/>
      <c r="K67" s="93"/>
      <c r="L67" s="92"/>
      <c r="M67" s="93"/>
      <c r="Q67" s="2"/>
      <c r="R67" s="34"/>
      <c r="S67" s="2"/>
    </row>
    <row r="68" spans="2:19" ht="15" customHeight="1" x14ac:dyDescent="0.25">
      <c r="B68" s="55">
        <v>1</v>
      </c>
      <c r="C68" s="100" t="s">
        <v>71</v>
      </c>
      <c r="D68" s="101"/>
      <c r="E68" s="32" t="s">
        <v>149</v>
      </c>
      <c r="F68" s="98" t="s">
        <v>112</v>
      </c>
      <c r="G68" s="99"/>
      <c r="H68" s="98">
        <v>175</v>
      </c>
      <c r="I68" s="99"/>
      <c r="J68" s="92"/>
      <c r="K68" s="93"/>
      <c r="L68" s="92">
        <f>H68</f>
        <v>175</v>
      </c>
      <c r="M68" s="93"/>
      <c r="Q68" s="2"/>
      <c r="R68" s="34"/>
      <c r="S68" s="2"/>
    </row>
    <row r="69" spans="2:19" x14ac:dyDescent="0.25">
      <c r="B69" s="23"/>
      <c r="C69" s="23"/>
      <c r="D69" s="24"/>
      <c r="E69" s="25"/>
      <c r="F69" s="25"/>
      <c r="G69" s="25"/>
      <c r="H69" s="25"/>
      <c r="I69" s="26"/>
    </row>
    <row r="70" spans="2:19" x14ac:dyDescent="0.25">
      <c r="B70" s="23"/>
      <c r="C70" s="23"/>
      <c r="D70" s="24"/>
      <c r="E70" s="25"/>
      <c r="F70" s="25"/>
      <c r="G70" s="25"/>
      <c r="H70" s="25"/>
      <c r="I70" s="26"/>
    </row>
    <row r="71" spans="2:19" x14ac:dyDescent="0.25">
      <c r="B71" s="23"/>
      <c r="C71" s="23"/>
      <c r="D71" s="24"/>
      <c r="E71" s="25"/>
      <c r="F71" s="25"/>
      <c r="G71" s="25"/>
      <c r="H71" s="25"/>
      <c r="I71" s="26"/>
    </row>
    <row r="72" spans="2:19" x14ac:dyDescent="0.25">
      <c r="B72" s="111" t="s">
        <v>45</v>
      </c>
      <c r="C72" s="111"/>
      <c r="D72" s="111"/>
      <c r="E72" s="25"/>
      <c r="F72" s="25"/>
      <c r="G72" s="25"/>
      <c r="H72" s="25"/>
      <c r="I72" s="26"/>
    </row>
    <row r="73" spans="2:19" x14ac:dyDescent="0.25">
      <c r="B73" s="111" t="s">
        <v>46</v>
      </c>
      <c r="C73" s="111"/>
      <c r="D73" s="111"/>
      <c r="E73" s="27"/>
      <c r="F73" s="25"/>
      <c r="G73" s="112" t="s">
        <v>73</v>
      </c>
      <c r="H73" s="112"/>
      <c r="I73" s="26"/>
    </row>
    <row r="74" spans="2:19" x14ac:dyDescent="0.25">
      <c r="B74" s="23"/>
      <c r="C74" s="23"/>
      <c r="D74" s="24"/>
      <c r="E74" s="25" t="s">
        <v>47</v>
      </c>
      <c r="F74" s="25"/>
      <c r="G74" s="110" t="s">
        <v>48</v>
      </c>
      <c r="H74" s="110"/>
      <c r="I74" s="26"/>
    </row>
    <row r="75" spans="2:19" x14ac:dyDescent="0.25">
      <c r="B75" s="23"/>
      <c r="C75" s="23"/>
      <c r="D75" s="24"/>
      <c r="E75" s="25"/>
      <c r="F75" s="25"/>
      <c r="G75" s="28"/>
      <c r="H75" s="28"/>
      <c r="I75" s="26"/>
    </row>
    <row r="76" spans="2:19" x14ac:dyDescent="0.25">
      <c r="B76" s="111" t="s">
        <v>49</v>
      </c>
      <c r="C76" s="111"/>
      <c r="D76" s="111"/>
      <c r="E76" s="25"/>
      <c r="F76" s="25"/>
      <c r="G76" s="28"/>
      <c r="H76" s="28"/>
      <c r="I76" s="26"/>
    </row>
    <row r="77" spans="2:19" x14ac:dyDescent="0.25">
      <c r="B77" s="111" t="s">
        <v>50</v>
      </c>
      <c r="C77" s="111"/>
      <c r="D77" s="111"/>
      <c r="E77" s="27"/>
      <c r="F77" s="25"/>
      <c r="G77" s="112" t="s">
        <v>74</v>
      </c>
      <c r="H77" s="112"/>
      <c r="I77" s="26"/>
    </row>
    <row r="78" spans="2:19" x14ac:dyDescent="0.25">
      <c r="B78" s="23"/>
      <c r="C78" s="23"/>
      <c r="D78" s="24"/>
      <c r="E78" s="25" t="s">
        <v>47</v>
      </c>
      <c r="F78" s="25"/>
      <c r="G78" s="110" t="s">
        <v>48</v>
      </c>
      <c r="H78" s="110"/>
      <c r="I78" s="26"/>
    </row>
  </sheetData>
  <mergeCells count="119">
    <mergeCell ref="B72:D72"/>
    <mergeCell ref="C67:D67"/>
    <mergeCell ref="F67:G67"/>
    <mergeCell ref="H67:I67"/>
    <mergeCell ref="C68:D68"/>
    <mergeCell ref="F68:G68"/>
    <mergeCell ref="H68:I68"/>
    <mergeCell ref="G78:H78"/>
    <mergeCell ref="B73:D73"/>
    <mergeCell ref="G73:H73"/>
    <mergeCell ref="G74:H74"/>
    <mergeCell ref="B76:D76"/>
    <mergeCell ref="B77:D77"/>
    <mergeCell ref="G77:H77"/>
    <mergeCell ref="J67:K67"/>
    <mergeCell ref="L67:M67"/>
    <mergeCell ref="J68:K68"/>
    <mergeCell ref="L68:M68"/>
    <mergeCell ref="L64:M64"/>
    <mergeCell ref="C64:D64"/>
    <mergeCell ref="F64:G64"/>
    <mergeCell ref="H64:I64"/>
    <mergeCell ref="J64:K64"/>
    <mergeCell ref="L65:M65"/>
    <mergeCell ref="C66:D66"/>
    <mergeCell ref="F66:G66"/>
    <mergeCell ref="H66:I66"/>
    <mergeCell ref="J66:K66"/>
    <mergeCell ref="L66:M66"/>
    <mergeCell ref="C65:D65"/>
    <mergeCell ref="F65:G65"/>
    <mergeCell ref="H65:I65"/>
    <mergeCell ref="J65:K65"/>
    <mergeCell ref="C60:D60"/>
    <mergeCell ref="F60:G60"/>
    <mergeCell ref="H60:I60"/>
    <mergeCell ref="J60:K60"/>
    <mergeCell ref="L60:M60"/>
    <mergeCell ref="L61:M61"/>
    <mergeCell ref="C61:D61"/>
    <mergeCell ref="F61:G61"/>
    <mergeCell ref="H61:I61"/>
    <mergeCell ref="C63:D63"/>
    <mergeCell ref="F63:G63"/>
    <mergeCell ref="H63:I63"/>
    <mergeCell ref="J63:K63"/>
    <mergeCell ref="L57:M57"/>
    <mergeCell ref="L58:M58"/>
    <mergeCell ref="H57:I57"/>
    <mergeCell ref="J57:K57"/>
    <mergeCell ref="L62:M62"/>
    <mergeCell ref="C62:D62"/>
    <mergeCell ref="F62:G62"/>
    <mergeCell ref="H62:I62"/>
    <mergeCell ref="J58:K58"/>
    <mergeCell ref="J61:K61"/>
    <mergeCell ref="J59:K59"/>
    <mergeCell ref="L63:M63"/>
    <mergeCell ref="C59:D59"/>
    <mergeCell ref="F59:G59"/>
    <mergeCell ref="H59:I59"/>
    <mergeCell ref="L59:M59"/>
    <mergeCell ref="C58:D58"/>
    <mergeCell ref="F58:G58"/>
    <mergeCell ref="H58:I58"/>
    <mergeCell ref="C57:D57"/>
    <mergeCell ref="F57:G57"/>
    <mergeCell ref="P51:Q51"/>
    <mergeCell ref="P52:Q52"/>
    <mergeCell ref="D55:I55"/>
    <mergeCell ref="C52:I52"/>
    <mergeCell ref="J52:L52"/>
    <mergeCell ref="M52:O52"/>
    <mergeCell ref="C51:I51"/>
    <mergeCell ref="J51:L51"/>
    <mergeCell ref="P48:Q48"/>
    <mergeCell ref="C50:I50"/>
    <mergeCell ref="J50:L50"/>
    <mergeCell ref="M50:O50"/>
    <mergeCell ref="P50:Q50"/>
    <mergeCell ref="C48:I48"/>
    <mergeCell ref="J48:L48"/>
    <mergeCell ref="M48:O48"/>
    <mergeCell ref="M51:O51"/>
    <mergeCell ref="A12:Q12"/>
    <mergeCell ref="A13:Q13"/>
    <mergeCell ref="B16:C16"/>
    <mergeCell ref="P16:Q16"/>
    <mergeCell ref="B35:Q35"/>
    <mergeCell ref="I22:N22"/>
    <mergeCell ref="P20:Q20"/>
    <mergeCell ref="B34:L34"/>
    <mergeCell ref="B17:C17"/>
    <mergeCell ref="P17:Q17"/>
    <mergeCell ref="B22:C22"/>
    <mergeCell ref="B19:C19"/>
    <mergeCell ref="P19:Q19"/>
    <mergeCell ref="B20:C20"/>
    <mergeCell ref="P22:Q22"/>
    <mergeCell ref="B23:C23"/>
    <mergeCell ref="I23:N23"/>
    <mergeCell ref="P23:Q23"/>
    <mergeCell ref="C47:I47"/>
    <mergeCell ref="J47:L47"/>
    <mergeCell ref="M47:O47"/>
    <mergeCell ref="P47:Q47"/>
    <mergeCell ref="C37:Q37"/>
    <mergeCell ref="C38:Q38"/>
    <mergeCell ref="C46:I46"/>
    <mergeCell ref="J46:L46"/>
    <mergeCell ref="M46:O46"/>
    <mergeCell ref="P46:Q46"/>
    <mergeCell ref="C43:Q43"/>
    <mergeCell ref="B40:Q40"/>
    <mergeCell ref="C42:Q42"/>
    <mergeCell ref="P45:Q45"/>
    <mergeCell ref="C45:I45"/>
    <mergeCell ref="J45:L45"/>
    <mergeCell ref="M45:O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  <rowBreaks count="2" manualBreakCount="2">
    <brk id="35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view="pageBreakPreview" zoomScaleNormal="100" zoomScaleSheetLayoutView="100" workbookViewId="0">
      <selection activeCell="D23" sqref="D23"/>
    </sheetView>
  </sheetViews>
  <sheetFormatPr defaultRowHeight="15" x14ac:dyDescent="0.25"/>
  <cols>
    <col min="3" max="3" width="11.85546875" customWidth="1"/>
    <col min="4" max="4" width="29.7109375" customWidth="1"/>
    <col min="5" max="5" width="16.140625" customWidth="1"/>
    <col min="7" max="7" width="18.28515625" customWidth="1"/>
    <col min="10" max="10" width="12.28515625" customWidth="1"/>
  </cols>
  <sheetData>
    <row r="1" spans="1:17" x14ac:dyDescent="0.25">
      <c r="M1" t="s">
        <v>0</v>
      </c>
    </row>
    <row r="2" spans="1:17" x14ac:dyDescent="0.25">
      <c r="M2" t="s">
        <v>1</v>
      </c>
    </row>
    <row r="3" spans="1:17" x14ac:dyDescent="0.25">
      <c r="M3" t="s">
        <v>2</v>
      </c>
    </row>
    <row r="4" spans="1:17" x14ac:dyDescent="0.25">
      <c r="M4" t="s">
        <v>3</v>
      </c>
    </row>
    <row r="5" spans="1:17" x14ac:dyDescent="0.25">
      <c r="A5" s="66"/>
    </row>
    <row r="6" spans="1:17" x14ac:dyDescent="0.25">
      <c r="M6" t="s">
        <v>0</v>
      </c>
    </row>
    <row r="7" spans="1:17" x14ac:dyDescent="0.25">
      <c r="M7" t="s">
        <v>4</v>
      </c>
    </row>
    <row r="8" spans="1:17" x14ac:dyDescent="0.25">
      <c r="M8" t="s">
        <v>5</v>
      </c>
    </row>
    <row r="9" spans="1:17" x14ac:dyDescent="0.25">
      <c r="M9" s="66" t="str">
        <f>'0611021'!M9</f>
        <v xml:space="preserve"> 31.12 2021 року № 67-аг</v>
      </c>
    </row>
    <row r="12" spans="1:17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x14ac:dyDescent="0.25">
      <c r="A13" s="128" t="str">
        <f>'0611021'!A13:Q13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6" spans="1:17" x14ac:dyDescent="0.25">
      <c r="A16" s="5">
        <v>1</v>
      </c>
      <c r="B16" s="120" t="s">
        <v>122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</row>
    <row r="17" spans="1:17" ht="34.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3"/>
      <c r="M17" s="83"/>
      <c r="N17" s="83"/>
      <c r="P17" s="122" t="s">
        <v>9</v>
      </c>
      <c r="Q17" s="122"/>
    </row>
    <row r="18" spans="1:17" x14ac:dyDescent="0.25">
      <c r="L18" s="34"/>
      <c r="M18" s="34"/>
      <c r="N18" s="34"/>
    </row>
    <row r="19" spans="1:17" x14ac:dyDescent="0.25">
      <c r="A19" s="5">
        <v>2</v>
      </c>
      <c r="B19" s="120" t="s">
        <v>122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</row>
    <row r="20" spans="1:17" ht="33.75" customHeight="1" x14ac:dyDescent="0.25">
      <c r="B20" s="123" t="s">
        <v>11</v>
      </c>
      <c r="C20" s="123"/>
      <c r="F20" s="85" t="s">
        <v>12</v>
      </c>
      <c r="G20" s="85"/>
      <c r="H20" s="85"/>
      <c r="I20" s="85"/>
      <c r="J20" s="85"/>
      <c r="K20" s="85"/>
      <c r="L20" s="82"/>
      <c r="M20" s="82"/>
      <c r="N20" s="82"/>
      <c r="P20" s="122" t="s">
        <v>9</v>
      </c>
      <c r="Q20" s="122"/>
    </row>
    <row r="22" spans="1:17" ht="59.25" customHeight="1" x14ac:dyDescent="0.25">
      <c r="A22" s="5">
        <v>3</v>
      </c>
      <c r="B22" s="120" t="s">
        <v>122</v>
      </c>
      <c r="C22" s="120"/>
      <c r="D22" s="14"/>
      <c r="E22" s="48" t="s">
        <v>38</v>
      </c>
      <c r="F22" s="14"/>
      <c r="G22" s="48" t="s">
        <v>82</v>
      </c>
      <c r="I22" s="124" t="s">
        <v>123</v>
      </c>
      <c r="J22" s="124"/>
      <c r="K22" s="124"/>
      <c r="L22" s="124"/>
      <c r="M22" s="124"/>
      <c r="N22" s="124"/>
      <c r="P22" s="131">
        <v>1052700000</v>
      </c>
      <c r="Q22" s="131"/>
    </row>
    <row r="23" spans="1:17" ht="56.25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</row>
    <row r="25" spans="1:17" x14ac:dyDescent="0.25">
      <c r="A25" s="5">
        <v>4</v>
      </c>
      <c r="B25" s="5" t="s">
        <v>17</v>
      </c>
      <c r="E25" s="13">
        <f>J25+O25</f>
        <v>4486267</v>
      </c>
      <c r="F25" t="s">
        <v>18</v>
      </c>
      <c r="J25" s="12">
        <v>4486267</v>
      </c>
      <c r="K25" t="s">
        <v>19</v>
      </c>
      <c r="O25" s="66">
        <v>0</v>
      </c>
      <c r="P25" t="s">
        <v>20</v>
      </c>
    </row>
    <row r="26" spans="1:17" x14ac:dyDescent="0.25">
      <c r="A26" s="5">
        <v>5</v>
      </c>
      <c r="B26" s="5" t="s">
        <v>21</v>
      </c>
      <c r="C26" s="5"/>
      <c r="D26" s="5"/>
      <c r="E26" s="5"/>
    </row>
    <row r="27" spans="1:17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</row>
    <row r="28" spans="1:17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</row>
    <row r="29" spans="1:17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</row>
    <row r="30" spans="1:17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</row>
    <row r="31" spans="1:17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</row>
    <row r="32" spans="1:17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</row>
    <row r="33" spans="1:18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</row>
    <row r="34" spans="1:18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1:18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</row>
    <row r="36" spans="1:18" ht="17.25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</row>
    <row r="37" spans="1:18" ht="18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</row>
    <row r="38" spans="1:18" ht="30" customHeight="1" x14ac:dyDescent="0.25">
      <c r="B38" s="10">
        <v>1</v>
      </c>
      <c r="C38" s="125" t="s">
        <v>140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</row>
    <row r="39" spans="1:18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</row>
    <row r="40" spans="1:18" ht="31.5" customHeight="1" x14ac:dyDescent="0.25">
      <c r="B40" s="132" t="s">
        <v>198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</row>
    <row r="41" spans="1:18" ht="30" customHeight="1" x14ac:dyDescent="0.25">
      <c r="A41" s="5">
        <v>8</v>
      </c>
      <c r="B41" s="5" t="s">
        <v>30</v>
      </c>
      <c r="C41" s="5"/>
      <c r="D41" s="5"/>
    </row>
    <row r="42" spans="1:18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</row>
    <row r="43" spans="1:18" ht="32.25" customHeight="1" x14ac:dyDescent="0.25">
      <c r="B43" s="10"/>
      <c r="C43" s="125" t="s">
        <v>140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</row>
    <row r="44" spans="1:18" ht="24" customHeight="1" x14ac:dyDescent="0.25">
      <c r="A44" s="5">
        <v>9</v>
      </c>
      <c r="B44" s="18" t="s">
        <v>32</v>
      </c>
      <c r="C44" s="5"/>
      <c r="D44" s="5"/>
      <c r="E44" s="5"/>
    </row>
    <row r="45" spans="1:18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</row>
    <row r="46" spans="1:18" x14ac:dyDescent="0.25">
      <c r="B46" s="49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</row>
    <row r="47" spans="1:18" x14ac:dyDescent="0.25">
      <c r="B47" s="10"/>
      <c r="C47" s="125" t="s">
        <v>78</v>
      </c>
      <c r="D47" s="126"/>
      <c r="E47" s="126"/>
      <c r="F47" s="126"/>
      <c r="G47" s="126"/>
      <c r="H47" s="126"/>
      <c r="I47" s="127"/>
      <c r="J47" s="113">
        <f>J25</f>
        <v>4486267</v>
      </c>
      <c r="K47" s="114"/>
      <c r="L47" s="115"/>
      <c r="M47" s="113">
        <f>O25</f>
        <v>0</v>
      </c>
      <c r="N47" s="114"/>
      <c r="O47" s="115"/>
      <c r="P47" s="113">
        <f>J47+M47</f>
        <v>4486267</v>
      </c>
      <c r="Q47" s="115"/>
    </row>
    <row r="48" spans="1:18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4486267</v>
      </c>
      <c r="K48" s="114"/>
      <c r="L48" s="115"/>
      <c r="M48" s="113">
        <f>M47</f>
        <v>0</v>
      </c>
      <c r="N48" s="114"/>
      <c r="O48" s="115"/>
      <c r="P48" s="113">
        <f>P47</f>
        <v>4486267</v>
      </c>
      <c r="Q48" s="115"/>
    </row>
    <row r="49" spans="1:17" ht="24" customHeight="1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</row>
    <row r="50" spans="1:17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</row>
    <row r="51" spans="1:17" x14ac:dyDescent="0.25">
      <c r="Q51" s="34"/>
    </row>
    <row r="52" spans="1:17" x14ac:dyDescent="0.25">
      <c r="B52" s="19"/>
      <c r="C52" s="19"/>
      <c r="D52" s="20"/>
      <c r="E52" s="19"/>
      <c r="F52" s="19"/>
      <c r="G52" s="19"/>
      <c r="H52" s="19"/>
      <c r="I52" s="19"/>
      <c r="Q52" s="34"/>
    </row>
    <row r="53" spans="1:17" x14ac:dyDescent="0.25">
      <c r="B53" s="89">
        <v>11</v>
      </c>
      <c r="C53" s="89"/>
      <c r="D53" s="119" t="s">
        <v>39</v>
      </c>
      <c r="E53" s="119"/>
      <c r="F53" s="119"/>
      <c r="G53" s="119"/>
      <c r="H53" s="119"/>
      <c r="I53" s="119"/>
      <c r="Q53" s="34"/>
    </row>
    <row r="54" spans="1:17" x14ac:dyDescent="0.25">
      <c r="B54" s="21"/>
      <c r="C54" s="21"/>
      <c r="D54" s="47"/>
      <c r="E54" s="47"/>
      <c r="F54" s="47"/>
      <c r="G54" s="47"/>
      <c r="H54" s="47"/>
      <c r="I54" s="47"/>
      <c r="Q54" s="34"/>
    </row>
    <row r="55" spans="1:17" x14ac:dyDescent="0.25">
      <c r="B55" s="29" t="s">
        <v>27</v>
      </c>
      <c r="C55" s="117" t="s">
        <v>54</v>
      </c>
      <c r="D55" s="117"/>
      <c r="E55" s="30" t="s">
        <v>55</v>
      </c>
      <c r="F55" s="117" t="s">
        <v>56</v>
      </c>
      <c r="G55" s="117"/>
      <c r="H55" s="117" t="s">
        <v>33</v>
      </c>
      <c r="I55" s="117"/>
      <c r="J55" s="118" t="s">
        <v>34</v>
      </c>
      <c r="K55" s="118"/>
      <c r="L55" s="118" t="s">
        <v>35</v>
      </c>
      <c r="M55" s="118"/>
      <c r="Q55" s="34"/>
    </row>
    <row r="56" spans="1:17" x14ac:dyDescent="0.25">
      <c r="B56" s="29"/>
      <c r="C56" s="96" t="s">
        <v>40</v>
      </c>
      <c r="D56" s="97"/>
      <c r="E56" s="30"/>
      <c r="F56" s="96"/>
      <c r="G56" s="97"/>
      <c r="H56" s="96"/>
      <c r="I56" s="97"/>
      <c r="J56" s="92"/>
      <c r="K56" s="93"/>
      <c r="L56" s="92"/>
      <c r="M56" s="93"/>
      <c r="Q56" s="34"/>
    </row>
    <row r="57" spans="1:17" x14ac:dyDescent="0.25">
      <c r="B57" s="55">
        <v>1</v>
      </c>
      <c r="C57" s="100" t="s">
        <v>141</v>
      </c>
      <c r="D57" s="101"/>
      <c r="E57" s="32" t="s">
        <v>41</v>
      </c>
      <c r="F57" s="106" t="s">
        <v>112</v>
      </c>
      <c r="G57" s="107"/>
      <c r="H57" s="98">
        <v>1</v>
      </c>
      <c r="I57" s="99"/>
      <c r="J57" s="104"/>
      <c r="K57" s="105"/>
      <c r="L57" s="104">
        <f t="shared" ref="L57:L61" si="0">H57</f>
        <v>1</v>
      </c>
      <c r="M57" s="105"/>
      <c r="Q57" s="34"/>
    </row>
    <row r="58" spans="1:17" x14ac:dyDescent="0.25">
      <c r="B58" s="55">
        <v>2</v>
      </c>
      <c r="C58" s="100" t="s">
        <v>83</v>
      </c>
      <c r="D58" s="101"/>
      <c r="E58" s="32" t="s">
        <v>41</v>
      </c>
      <c r="F58" s="106" t="s">
        <v>112</v>
      </c>
      <c r="G58" s="107"/>
      <c r="H58" s="98">
        <v>15</v>
      </c>
      <c r="I58" s="99"/>
      <c r="J58" s="104"/>
      <c r="K58" s="105"/>
      <c r="L58" s="104">
        <f t="shared" si="0"/>
        <v>15</v>
      </c>
      <c r="M58" s="105"/>
      <c r="Q58" s="34"/>
    </row>
    <row r="59" spans="1:17" ht="28.5" customHeight="1" x14ac:dyDescent="0.25">
      <c r="B59" s="55">
        <v>3</v>
      </c>
      <c r="C59" s="108" t="s">
        <v>59</v>
      </c>
      <c r="D59" s="109"/>
      <c r="E59" s="32" t="s">
        <v>41</v>
      </c>
      <c r="F59" s="106" t="s">
        <v>112</v>
      </c>
      <c r="G59" s="107"/>
      <c r="H59" s="98">
        <f>H60+H61</f>
        <v>19.8</v>
      </c>
      <c r="I59" s="99"/>
      <c r="J59" s="104"/>
      <c r="K59" s="105"/>
      <c r="L59" s="104">
        <f t="shared" si="0"/>
        <v>19.8</v>
      </c>
      <c r="M59" s="105"/>
      <c r="Q59" s="34"/>
    </row>
    <row r="60" spans="1:17" ht="23.25" customHeight="1" x14ac:dyDescent="0.25">
      <c r="B60" s="55">
        <v>6</v>
      </c>
      <c r="C60" s="100" t="s">
        <v>62</v>
      </c>
      <c r="D60" s="101"/>
      <c r="E60" s="32" t="s">
        <v>41</v>
      </c>
      <c r="F60" s="106" t="s">
        <v>112</v>
      </c>
      <c r="G60" s="107"/>
      <c r="H60" s="98">
        <v>3</v>
      </c>
      <c r="I60" s="99"/>
      <c r="J60" s="104"/>
      <c r="K60" s="105"/>
      <c r="L60" s="104">
        <f t="shared" si="0"/>
        <v>3</v>
      </c>
      <c r="M60" s="105"/>
      <c r="Q60" s="34"/>
    </row>
    <row r="61" spans="1:17" ht="18.75" customHeight="1" x14ac:dyDescent="0.25">
      <c r="B61" s="55">
        <v>7</v>
      </c>
      <c r="C61" s="100" t="s">
        <v>63</v>
      </c>
      <c r="D61" s="101"/>
      <c r="E61" s="32" t="s">
        <v>41</v>
      </c>
      <c r="F61" s="106" t="s">
        <v>112</v>
      </c>
      <c r="G61" s="107"/>
      <c r="H61" s="98">
        <v>16.8</v>
      </c>
      <c r="I61" s="99"/>
      <c r="J61" s="104"/>
      <c r="K61" s="105"/>
      <c r="L61" s="104">
        <f t="shared" si="0"/>
        <v>16.8</v>
      </c>
      <c r="M61" s="105"/>
      <c r="Q61" s="34"/>
    </row>
    <row r="62" spans="1:17" x14ac:dyDescent="0.25">
      <c r="B62" s="29"/>
      <c r="C62" s="96" t="s">
        <v>43</v>
      </c>
      <c r="D62" s="97"/>
      <c r="E62" s="30"/>
      <c r="F62" s="96"/>
      <c r="G62" s="97"/>
      <c r="H62" s="96"/>
      <c r="I62" s="97"/>
      <c r="J62" s="92"/>
      <c r="K62" s="93"/>
      <c r="L62" s="92"/>
      <c r="M62" s="93"/>
      <c r="Q62" s="34"/>
    </row>
    <row r="63" spans="1:17" ht="23.25" customHeight="1" x14ac:dyDescent="0.25">
      <c r="B63" s="55">
        <v>1</v>
      </c>
      <c r="C63" s="108" t="s">
        <v>142</v>
      </c>
      <c r="D63" s="109"/>
      <c r="E63" s="32" t="s">
        <v>65</v>
      </c>
      <c r="F63" s="98" t="s">
        <v>143</v>
      </c>
      <c r="G63" s="99"/>
      <c r="H63" s="98">
        <v>166</v>
      </c>
      <c r="I63" s="99"/>
      <c r="J63" s="92"/>
      <c r="K63" s="93"/>
      <c r="L63" s="92">
        <v>161</v>
      </c>
      <c r="M63" s="93"/>
      <c r="Q63" s="34"/>
    </row>
    <row r="64" spans="1:17" x14ac:dyDescent="0.25">
      <c r="B64" s="29"/>
      <c r="C64" s="96" t="s">
        <v>44</v>
      </c>
      <c r="D64" s="97"/>
      <c r="E64" s="32"/>
      <c r="F64" s="98"/>
      <c r="G64" s="99"/>
      <c r="H64" s="98"/>
      <c r="I64" s="99"/>
      <c r="J64" s="92"/>
      <c r="K64" s="93"/>
      <c r="L64" s="92"/>
      <c r="M64" s="93"/>
      <c r="Q64" s="34"/>
    </row>
    <row r="65" spans="2:17" x14ac:dyDescent="0.25">
      <c r="B65" s="55">
        <v>1</v>
      </c>
      <c r="C65" s="100" t="s">
        <v>81</v>
      </c>
      <c r="D65" s="101"/>
      <c r="E65" s="32" t="s">
        <v>68</v>
      </c>
      <c r="F65" s="98" t="s">
        <v>146</v>
      </c>
      <c r="G65" s="99"/>
      <c r="H65" s="141">
        <f>J25/H63</f>
        <v>27025.704819277107</v>
      </c>
      <c r="I65" s="142"/>
      <c r="J65" s="92"/>
      <c r="K65" s="93"/>
      <c r="L65" s="102">
        <f>H65</f>
        <v>27025.704819277107</v>
      </c>
      <c r="M65" s="103"/>
      <c r="Q65" s="34"/>
    </row>
    <row r="66" spans="2:17" x14ac:dyDescent="0.25">
      <c r="B66" s="23"/>
      <c r="C66" s="23"/>
      <c r="D66" s="24"/>
      <c r="E66" s="25"/>
      <c r="F66" s="25"/>
      <c r="G66" s="25"/>
      <c r="H66" s="25"/>
      <c r="I66" s="26"/>
    </row>
    <row r="67" spans="2:17" x14ac:dyDescent="0.25">
      <c r="B67" s="23"/>
      <c r="C67" s="23"/>
      <c r="D67" s="24"/>
      <c r="E67" s="25"/>
      <c r="F67" s="25"/>
      <c r="G67" s="25"/>
      <c r="H67" s="25"/>
      <c r="I67" s="26"/>
    </row>
    <row r="68" spans="2:17" x14ac:dyDescent="0.25">
      <c r="B68" s="23"/>
      <c r="C68" s="23"/>
      <c r="D68" s="24"/>
      <c r="E68" s="25"/>
      <c r="F68" s="25"/>
      <c r="G68" s="25"/>
      <c r="H68" s="25"/>
      <c r="I68" s="26"/>
    </row>
    <row r="69" spans="2:17" x14ac:dyDescent="0.25">
      <c r="B69" s="111" t="s">
        <v>45</v>
      </c>
      <c r="C69" s="111"/>
      <c r="D69" s="111"/>
      <c r="E69" s="25"/>
      <c r="F69" s="25"/>
      <c r="G69" s="25"/>
      <c r="H69" s="25"/>
      <c r="I69" s="26"/>
    </row>
    <row r="70" spans="2:17" x14ac:dyDescent="0.25">
      <c r="B70" s="111" t="s">
        <v>46</v>
      </c>
      <c r="C70" s="111"/>
      <c r="D70" s="111"/>
      <c r="E70" s="27"/>
      <c r="F70" s="25"/>
      <c r="G70" s="112" t="s">
        <v>73</v>
      </c>
      <c r="H70" s="112"/>
      <c r="I70" s="26"/>
    </row>
    <row r="71" spans="2:17" x14ac:dyDescent="0.25">
      <c r="B71" s="23"/>
      <c r="C71" s="23"/>
      <c r="D71" s="24"/>
      <c r="E71" s="25" t="s">
        <v>47</v>
      </c>
      <c r="F71" s="25"/>
      <c r="G71" s="110" t="s">
        <v>48</v>
      </c>
      <c r="H71" s="110"/>
      <c r="I71" s="26"/>
    </row>
    <row r="72" spans="2:17" x14ac:dyDescent="0.25">
      <c r="B72" s="23"/>
      <c r="C72" s="23"/>
      <c r="D72" s="24"/>
      <c r="E72" s="25"/>
      <c r="F72" s="25"/>
      <c r="G72" s="28"/>
      <c r="H72" s="28"/>
      <c r="I72" s="26"/>
    </row>
    <row r="73" spans="2:17" x14ac:dyDescent="0.25">
      <c r="B73" s="111" t="s">
        <v>49</v>
      </c>
      <c r="C73" s="111"/>
      <c r="D73" s="111"/>
      <c r="E73" s="25"/>
      <c r="F73" s="25"/>
      <c r="G73" s="28"/>
      <c r="H73" s="28"/>
      <c r="I73" s="26"/>
    </row>
    <row r="74" spans="2:17" x14ac:dyDescent="0.25">
      <c r="B74" s="111" t="s">
        <v>50</v>
      </c>
      <c r="C74" s="111"/>
      <c r="D74" s="111"/>
      <c r="E74" s="27"/>
      <c r="F74" s="25"/>
      <c r="G74" s="112" t="s">
        <v>74</v>
      </c>
      <c r="H74" s="112"/>
      <c r="I74" s="26"/>
    </row>
    <row r="75" spans="2:17" x14ac:dyDescent="0.25">
      <c r="B75" s="23"/>
      <c r="C75" s="23"/>
      <c r="D75" s="24"/>
      <c r="E75" s="25" t="s">
        <v>47</v>
      </c>
      <c r="F75" s="25"/>
      <c r="G75" s="110" t="s">
        <v>48</v>
      </c>
      <c r="H75" s="110"/>
      <c r="I75" s="26"/>
    </row>
  </sheetData>
  <mergeCells count="107">
    <mergeCell ref="B19:C19"/>
    <mergeCell ref="P19:Q19"/>
    <mergeCell ref="B20:C20"/>
    <mergeCell ref="P20:Q20"/>
    <mergeCell ref="A12:Q12"/>
    <mergeCell ref="A13:Q13"/>
    <mergeCell ref="B16:C16"/>
    <mergeCell ref="P16:Q16"/>
    <mergeCell ref="B17:C17"/>
    <mergeCell ref="P17:Q17"/>
    <mergeCell ref="B34:L34"/>
    <mergeCell ref="B35:Q35"/>
    <mergeCell ref="C37:Q37"/>
    <mergeCell ref="C38:Q38"/>
    <mergeCell ref="B40:Q40"/>
    <mergeCell ref="C42:Q42"/>
    <mergeCell ref="B22:C22"/>
    <mergeCell ref="I22:N22"/>
    <mergeCell ref="P22:Q22"/>
    <mergeCell ref="B23:C23"/>
    <mergeCell ref="I23:N23"/>
    <mergeCell ref="P23:Q23"/>
    <mergeCell ref="C43:Q43"/>
    <mergeCell ref="C45:I45"/>
    <mergeCell ref="J45:L45"/>
    <mergeCell ref="M45:O45"/>
    <mergeCell ref="P45:Q45"/>
    <mergeCell ref="C46:I46"/>
    <mergeCell ref="J46:L46"/>
    <mergeCell ref="M46:O46"/>
    <mergeCell ref="P46:Q46"/>
    <mergeCell ref="P50:Q50"/>
    <mergeCell ref="C47:I47"/>
    <mergeCell ref="J47:L47"/>
    <mergeCell ref="M47:O47"/>
    <mergeCell ref="P47:Q47"/>
    <mergeCell ref="C48:I48"/>
    <mergeCell ref="J48:L48"/>
    <mergeCell ref="M48:O48"/>
    <mergeCell ref="P48:Q48"/>
    <mergeCell ref="D53:I53"/>
    <mergeCell ref="C55:D55"/>
    <mergeCell ref="F55:G55"/>
    <mergeCell ref="H55:I55"/>
    <mergeCell ref="J55:K55"/>
    <mergeCell ref="L55:M55"/>
    <mergeCell ref="C50:I50"/>
    <mergeCell ref="J50:L50"/>
    <mergeCell ref="M50:O50"/>
    <mergeCell ref="C56:D56"/>
    <mergeCell ref="F56:G56"/>
    <mergeCell ref="H56:I56"/>
    <mergeCell ref="J56:K56"/>
    <mergeCell ref="L56:M56"/>
    <mergeCell ref="C57:D57"/>
    <mergeCell ref="F57:G57"/>
    <mergeCell ref="H57:I57"/>
    <mergeCell ref="J57:K57"/>
    <mergeCell ref="L57:M57"/>
    <mergeCell ref="C58:D58"/>
    <mergeCell ref="F58:G58"/>
    <mergeCell ref="H58:I58"/>
    <mergeCell ref="J58:K58"/>
    <mergeCell ref="L58:M58"/>
    <mergeCell ref="C59:D59"/>
    <mergeCell ref="F59:G59"/>
    <mergeCell ref="H59:I59"/>
    <mergeCell ref="J59:K59"/>
    <mergeCell ref="L59:M59"/>
    <mergeCell ref="C60:D60"/>
    <mergeCell ref="F60:G60"/>
    <mergeCell ref="H60:I60"/>
    <mergeCell ref="J60:K60"/>
    <mergeCell ref="L60:M60"/>
    <mergeCell ref="C61:D61"/>
    <mergeCell ref="F61:G61"/>
    <mergeCell ref="H61:I61"/>
    <mergeCell ref="J61:K61"/>
    <mergeCell ref="L61:M61"/>
    <mergeCell ref="J64:K64"/>
    <mergeCell ref="L64:M64"/>
    <mergeCell ref="C65:D65"/>
    <mergeCell ref="F65:G65"/>
    <mergeCell ref="H65:I65"/>
    <mergeCell ref="J65:K65"/>
    <mergeCell ref="L65:M65"/>
    <mergeCell ref="C62:D62"/>
    <mergeCell ref="F62:G62"/>
    <mergeCell ref="H62:I62"/>
    <mergeCell ref="J62:K62"/>
    <mergeCell ref="L62:M62"/>
    <mergeCell ref="C63:D63"/>
    <mergeCell ref="F63:G63"/>
    <mergeCell ref="H63:I63"/>
    <mergeCell ref="J63:K63"/>
    <mergeCell ref="L63:M63"/>
    <mergeCell ref="B69:D69"/>
    <mergeCell ref="G75:H75"/>
    <mergeCell ref="B70:D70"/>
    <mergeCell ref="G70:H70"/>
    <mergeCell ref="G71:H71"/>
    <mergeCell ref="B73:D73"/>
    <mergeCell ref="B74:D74"/>
    <mergeCell ref="G74:H74"/>
    <mergeCell ref="C64:D64"/>
    <mergeCell ref="F64:G64"/>
    <mergeCell ref="H64:I64"/>
  </mergeCells>
  <pageMargins left="0.7" right="0.7" top="0.75" bottom="0.75" header="0.3" footer="0.3"/>
  <pageSetup paperSize="9" scale="63" orientation="landscape" verticalDpi="0" r:id="rId1"/>
  <rowBreaks count="2" manualBreakCount="2">
    <brk id="34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view="pageBreakPreview" zoomScaleSheetLayoutView="100" workbookViewId="0">
      <selection activeCell="D22" sqref="D22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34"/>
      <c r="S5" s="2"/>
    </row>
    <row r="6" spans="1:19" x14ac:dyDescent="0.25">
      <c r="A6" s="66"/>
      <c r="M6" t="s">
        <v>0</v>
      </c>
      <c r="R6" s="34"/>
      <c r="S6" s="2"/>
    </row>
    <row r="7" spans="1:19" x14ac:dyDescent="0.25">
      <c r="M7" t="s">
        <v>4</v>
      </c>
      <c r="R7" s="34"/>
      <c r="S7" s="2"/>
    </row>
    <row r="8" spans="1:19" x14ac:dyDescent="0.25">
      <c r="M8" t="s">
        <v>5</v>
      </c>
      <c r="R8" s="34"/>
      <c r="S8" s="2"/>
    </row>
    <row r="9" spans="1:19" x14ac:dyDescent="0.25">
      <c r="M9" s="66" t="str">
        <f>'0611022'!M9</f>
        <v xml:space="preserve"> 31.12 2021 року № 67-аг</v>
      </c>
      <c r="R9" s="34"/>
      <c r="S9" s="2"/>
    </row>
    <row r="10" spans="1:19" x14ac:dyDescent="0.25">
      <c r="R10" s="34"/>
      <c r="S10" s="2"/>
    </row>
    <row r="11" spans="1:19" x14ac:dyDescent="0.25">
      <c r="R11" s="34"/>
      <c r="S11" s="2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2"/>
    </row>
    <row r="13" spans="1:19" x14ac:dyDescent="0.25">
      <c r="A13" s="128" t="str">
        <f>'0611022'!A13:Q13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2"/>
    </row>
    <row r="14" spans="1:19" x14ac:dyDescent="0.25">
      <c r="R14" s="34"/>
      <c r="S14" s="2"/>
    </row>
    <row r="15" spans="1:19" x14ac:dyDescent="0.25">
      <c r="R15" s="34"/>
      <c r="S15" s="2"/>
    </row>
    <row r="16" spans="1:19" x14ac:dyDescent="0.25">
      <c r="A16" s="5">
        <v>1</v>
      </c>
      <c r="B16" s="120" t="s">
        <v>125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2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3"/>
      <c r="M17" s="83"/>
      <c r="N17" s="83"/>
      <c r="P17" s="122" t="s">
        <v>9</v>
      </c>
      <c r="Q17" s="122"/>
      <c r="R17" s="34"/>
      <c r="S17" s="2"/>
    </row>
    <row r="18" spans="1:19" x14ac:dyDescent="0.25">
      <c r="L18" s="34"/>
      <c r="M18" s="34"/>
      <c r="N18" s="34"/>
      <c r="R18" s="34"/>
      <c r="S18" s="2"/>
    </row>
    <row r="19" spans="1:19" x14ac:dyDescent="0.25">
      <c r="A19" s="5">
        <v>2</v>
      </c>
      <c r="B19" s="120" t="s">
        <v>125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2"/>
    </row>
    <row r="20" spans="1:19" ht="38.25" customHeight="1" x14ac:dyDescent="0.25">
      <c r="B20" s="123" t="s">
        <v>11</v>
      </c>
      <c r="C20" s="123"/>
      <c r="F20" s="85" t="s">
        <v>12</v>
      </c>
      <c r="G20" s="85"/>
      <c r="H20" s="85"/>
      <c r="I20" s="85"/>
      <c r="J20" s="85"/>
      <c r="K20" s="85"/>
      <c r="L20" s="82"/>
      <c r="M20" s="82"/>
      <c r="N20" s="82"/>
      <c r="P20" s="122" t="s">
        <v>9</v>
      </c>
      <c r="Q20" s="122"/>
      <c r="R20" s="34"/>
      <c r="S20" s="2"/>
    </row>
    <row r="21" spans="1:19" x14ac:dyDescent="0.25">
      <c r="R21" s="34"/>
      <c r="S21" s="2"/>
    </row>
    <row r="22" spans="1:19" ht="62.25" customHeight="1" x14ac:dyDescent="0.25">
      <c r="A22" s="5">
        <v>3</v>
      </c>
      <c r="B22" s="120" t="s">
        <v>125</v>
      </c>
      <c r="C22" s="120"/>
      <c r="D22" s="14"/>
      <c r="E22" s="15" t="s">
        <v>38</v>
      </c>
      <c r="F22" s="14"/>
      <c r="G22" s="15" t="s">
        <v>144</v>
      </c>
      <c r="I22" s="124" t="s">
        <v>124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2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2"/>
    </row>
    <row r="24" spans="1:19" x14ac:dyDescent="0.25">
      <c r="R24" s="34"/>
      <c r="S24" s="2"/>
    </row>
    <row r="25" spans="1:19" x14ac:dyDescent="0.25">
      <c r="A25" s="5">
        <v>4</v>
      </c>
      <c r="B25" s="5" t="s">
        <v>17</v>
      </c>
      <c r="E25" s="13">
        <f>J25+O25</f>
        <v>387044130</v>
      </c>
      <c r="F25" t="s">
        <v>18</v>
      </c>
      <c r="J25" s="13">
        <v>387044130</v>
      </c>
      <c r="K25" t="s">
        <v>19</v>
      </c>
      <c r="O25" s="60">
        <v>0</v>
      </c>
      <c r="P25" t="s">
        <v>20</v>
      </c>
      <c r="R25" s="34"/>
      <c r="S25" s="2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2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2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2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2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2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2"/>
    </row>
    <row r="33" spans="1:19" ht="15" customHeight="1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2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2"/>
    </row>
    <row r="36" spans="1:19" ht="33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  <c r="R36" s="34"/>
      <c r="S36" s="2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2"/>
    </row>
    <row r="38" spans="1:19" ht="39.75" customHeight="1" x14ac:dyDescent="0.25">
      <c r="B38" s="10">
        <v>1</v>
      </c>
      <c r="C38" s="125" t="s">
        <v>171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1"/>
      <c r="S38" s="2"/>
    </row>
    <row r="39" spans="1:19" ht="22.5" customHeight="1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  <c r="R39" s="1"/>
      <c r="S39" s="2"/>
    </row>
    <row r="40" spans="1:19" ht="32.25" customHeight="1" x14ac:dyDescent="0.25">
      <c r="B40" s="132" t="s">
        <v>199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3"/>
      <c r="R40" s="1"/>
      <c r="S40" s="2"/>
    </row>
    <row r="41" spans="1:19" ht="32.25" customHeight="1" x14ac:dyDescent="0.25">
      <c r="A41" s="5">
        <v>8</v>
      </c>
      <c r="B41" s="5" t="s">
        <v>30</v>
      </c>
      <c r="C41" s="5"/>
      <c r="D41" s="5"/>
      <c r="R41" s="1"/>
      <c r="S41" s="2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2"/>
    </row>
    <row r="43" spans="1:19" ht="30.75" customHeight="1" x14ac:dyDescent="0.25">
      <c r="B43" s="10"/>
      <c r="C43" s="125" t="s">
        <v>171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"/>
      <c r="S43" s="2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2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2"/>
    </row>
    <row r="46" spans="1:19" ht="26.25" customHeight="1" x14ac:dyDescent="0.25">
      <c r="B46" s="11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2"/>
    </row>
    <row r="47" spans="1:19" ht="51.75" customHeight="1" x14ac:dyDescent="0.25">
      <c r="B47" s="10"/>
      <c r="C47" s="125" t="s">
        <v>78</v>
      </c>
      <c r="D47" s="126"/>
      <c r="E47" s="126"/>
      <c r="F47" s="126"/>
      <c r="G47" s="126"/>
      <c r="H47" s="126"/>
      <c r="I47" s="127"/>
      <c r="J47" s="113">
        <f>J25</f>
        <v>387044130</v>
      </c>
      <c r="K47" s="114"/>
      <c r="L47" s="115"/>
      <c r="M47" s="113">
        <f>O25</f>
        <v>0</v>
      </c>
      <c r="N47" s="114"/>
      <c r="O47" s="115"/>
      <c r="P47" s="113">
        <f>J47+M47</f>
        <v>387044130</v>
      </c>
      <c r="Q47" s="115"/>
      <c r="R47" s="1"/>
      <c r="S47" s="2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387044130</v>
      </c>
      <c r="K48" s="114"/>
      <c r="L48" s="115"/>
      <c r="M48" s="113">
        <f>M47</f>
        <v>0</v>
      </c>
      <c r="N48" s="114"/>
      <c r="O48" s="115"/>
      <c r="P48" s="113">
        <f>P47</f>
        <v>387044130</v>
      </c>
      <c r="Q48" s="115"/>
      <c r="R48" s="1"/>
      <c r="S48" s="2"/>
    </row>
    <row r="49" spans="1:19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2"/>
    </row>
    <row r="50" spans="1:19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2"/>
    </row>
    <row r="51" spans="1:19" x14ac:dyDescent="0.25">
      <c r="B51" s="10"/>
      <c r="C51" s="92"/>
      <c r="D51" s="116"/>
      <c r="E51" s="116"/>
      <c r="F51" s="116"/>
      <c r="G51" s="116"/>
      <c r="H51" s="116"/>
      <c r="I51" s="93"/>
      <c r="J51" s="92"/>
      <c r="K51" s="116"/>
      <c r="L51" s="93"/>
      <c r="M51" s="92"/>
      <c r="N51" s="116"/>
      <c r="O51" s="93"/>
      <c r="P51" s="92"/>
      <c r="Q51" s="93"/>
      <c r="R51" s="1"/>
      <c r="S51" s="2"/>
    </row>
    <row r="52" spans="1:19" x14ac:dyDescent="0.25">
      <c r="B52" s="10"/>
      <c r="C52" s="92"/>
      <c r="D52" s="116"/>
      <c r="E52" s="116"/>
      <c r="F52" s="116"/>
      <c r="G52" s="116"/>
      <c r="H52" s="116"/>
      <c r="I52" s="93"/>
      <c r="J52" s="92"/>
      <c r="K52" s="116"/>
      <c r="L52" s="93"/>
      <c r="M52" s="92"/>
      <c r="N52" s="116"/>
      <c r="O52" s="93"/>
      <c r="P52" s="92"/>
      <c r="Q52" s="93"/>
      <c r="R52" s="1"/>
      <c r="S52" s="2"/>
    </row>
    <row r="53" spans="1:19" x14ac:dyDescent="0.25">
      <c r="Q53" s="2"/>
      <c r="R53" s="34"/>
      <c r="S53" s="2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2"/>
      <c r="R54" s="34"/>
      <c r="S54" s="2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2"/>
      <c r="R55" s="34"/>
      <c r="S55" s="2"/>
    </row>
    <row r="56" spans="1:19" ht="15" customHeight="1" x14ac:dyDescent="0.25">
      <c r="B56" s="21"/>
      <c r="C56" s="21"/>
      <c r="D56" s="22"/>
      <c r="E56" s="22"/>
      <c r="F56" s="22"/>
      <c r="G56" s="22"/>
      <c r="H56" s="22"/>
      <c r="I56" s="22"/>
      <c r="Q56" s="2"/>
      <c r="R56" s="34"/>
      <c r="S56" s="2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2"/>
      <c r="R57" s="34"/>
      <c r="S57" s="2"/>
    </row>
    <row r="58" spans="1:19" ht="15" customHeight="1" x14ac:dyDescent="0.25">
      <c r="B58" s="29">
        <v>1</v>
      </c>
      <c r="C58" s="96" t="s">
        <v>40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2"/>
      <c r="R58" s="34"/>
      <c r="S58" s="2"/>
    </row>
    <row r="59" spans="1:19" ht="24" customHeight="1" x14ac:dyDescent="0.25">
      <c r="B59" s="55">
        <v>1</v>
      </c>
      <c r="C59" s="100" t="s">
        <v>79</v>
      </c>
      <c r="D59" s="101"/>
      <c r="E59" s="32" t="s">
        <v>41</v>
      </c>
      <c r="F59" s="106" t="s">
        <v>112</v>
      </c>
      <c r="G59" s="107"/>
      <c r="H59" s="98">
        <v>34</v>
      </c>
      <c r="I59" s="99"/>
      <c r="J59" s="104"/>
      <c r="K59" s="105"/>
      <c r="L59" s="104">
        <f t="shared" ref="L59:L63" si="0">H59</f>
        <v>34</v>
      </c>
      <c r="M59" s="105"/>
      <c r="Q59" s="2"/>
      <c r="R59" s="34"/>
      <c r="S59" s="2"/>
    </row>
    <row r="60" spans="1:19" ht="24" customHeight="1" x14ac:dyDescent="0.25">
      <c r="B60" s="55">
        <v>2</v>
      </c>
      <c r="C60" s="100" t="s">
        <v>80</v>
      </c>
      <c r="D60" s="101"/>
      <c r="E60" s="32" t="s">
        <v>41</v>
      </c>
      <c r="F60" s="106" t="s">
        <v>112</v>
      </c>
      <c r="G60" s="107"/>
      <c r="H60" s="98">
        <v>794</v>
      </c>
      <c r="I60" s="99"/>
      <c r="J60" s="104"/>
      <c r="K60" s="105"/>
      <c r="L60" s="104">
        <f t="shared" si="0"/>
        <v>794</v>
      </c>
      <c r="M60" s="105"/>
      <c r="Q60" s="2"/>
      <c r="R60" s="34"/>
      <c r="S60" s="2"/>
    </row>
    <row r="61" spans="1:19" ht="32.25" customHeight="1" x14ac:dyDescent="0.25">
      <c r="B61" s="55">
        <v>3</v>
      </c>
      <c r="C61" s="108" t="s">
        <v>59</v>
      </c>
      <c r="D61" s="109"/>
      <c r="E61" s="32" t="s">
        <v>41</v>
      </c>
      <c r="F61" s="106" t="s">
        <v>112</v>
      </c>
      <c r="G61" s="107"/>
      <c r="H61" s="98">
        <f>H62+H63</f>
        <v>2139.4</v>
      </c>
      <c r="I61" s="99"/>
      <c r="J61" s="104"/>
      <c r="K61" s="105"/>
      <c r="L61" s="104">
        <f t="shared" si="0"/>
        <v>2139.4</v>
      </c>
      <c r="M61" s="105"/>
      <c r="Q61" s="2"/>
      <c r="R61" s="34"/>
      <c r="S61" s="2"/>
    </row>
    <row r="62" spans="1:19" ht="24" customHeight="1" x14ac:dyDescent="0.25">
      <c r="B62" s="55">
        <v>4</v>
      </c>
      <c r="C62" s="100" t="s">
        <v>60</v>
      </c>
      <c r="D62" s="101"/>
      <c r="E62" s="32" t="s">
        <v>41</v>
      </c>
      <c r="F62" s="106" t="s">
        <v>112</v>
      </c>
      <c r="G62" s="107"/>
      <c r="H62" s="98">
        <v>1936.4</v>
      </c>
      <c r="I62" s="99"/>
      <c r="J62" s="104"/>
      <c r="K62" s="105"/>
      <c r="L62" s="104">
        <f t="shared" si="0"/>
        <v>1936.4</v>
      </c>
      <c r="M62" s="105"/>
      <c r="Q62" s="2"/>
      <c r="R62" s="34"/>
      <c r="S62" s="2"/>
    </row>
    <row r="63" spans="1:19" ht="24.75" customHeight="1" x14ac:dyDescent="0.25">
      <c r="B63" s="55">
        <v>5</v>
      </c>
      <c r="C63" s="108" t="s">
        <v>61</v>
      </c>
      <c r="D63" s="109"/>
      <c r="E63" s="32" t="s">
        <v>41</v>
      </c>
      <c r="F63" s="106" t="s">
        <v>112</v>
      </c>
      <c r="G63" s="107"/>
      <c r="H63" s="98">
        <v>203</v>
      </c>
      <c r="I63" s="99"/>
      <c r="J63" s="61"/>
      <c r="K63" s="62"/>
      <c r="L63" s="104">
        <f t="shared" si="0"/>
        <v>203</v>
      </c>
      <c r="M63" s="105"/>
      <c r="Q63" s="2"/>
      <c r="R63" s="34"/>
      <c r="S63" s="2"/>
    </row>
    <row r="64" spans="1:19" ht="15" customHeight="1" x14ac:dyDescent="0.25">
      <c r="B64" s="55"/>
      <c r="C64" s="96" t="s">
        <v>44</v>
      </c>
      <c r="D64" s="97"/>
      <c r="E64" s="32"/>
      <c r="F64" s="98"/>
      <c r="G64" s="99"/>
      <c r="H64" s="98"/>
      <c r="I64" s="99"/>
      <c r="J64" s="92"/>
      <c r="K64" s="93"/>
      <c r="L64" s="92"/>
      <c r="M64" s="93"/>
      <c r="Q64" s="2"/>
      <c r="R64" s="34"/>
      <c r="S64" s="2"/>
    </row>
    <row r="65" spans="2:19" ht="15" customHeight="1" x14ac:dyDescent="0.25">
      <c r="B65" s="55">
        <v>1</v>
      </c>
      <c r="C65" s="143" t="s">
        <v>81</v>
      </c>
      <c r="D65" s="144"/>
      <c r="E65" s="68" t="s">
        <v>68</v>
      </c>
      <c r="F65" s="145" t="s">
        <v>112</v>
      </c>
      <c r="G65" s="146"/>
      <c r="H65" s="147">
        <f>J48/21575</f>
        <v>17939.473001158749</v>
      </c>
      <c r="I65" s="148"/>
      <c r="J65" s="149"/>
      <c r="K65" s="150"/>
      <c r="L65" s="139">
        <f>H65</f>
        <v>17939.473001158749</v>
      </c>
      <c r="M65" s="140"/>
      <c r="Q65" s="2"/>
      <c r="R65" s="34"/>
      <c r="S65" s="2"/>
    </row>
    <row r="66" spans="2:19" ht="18" customHeight="1" x14ac:dyDescent="0.25">
      <c r="B66" s="55">
        <v>2</v>
      </c>
      <c r="C66" s="100" t="s">
        <v>67</v>
      </c>
      <c r="D66" s="101"/>
      <c r="E66" s="32" t="s">
        <v>69</v>
      </c>
      <c r="F66" s="98" t="s">
        <v>112</v>
      </c>
      <c r="G66" s="99"/>
      <c r="H66" s="141">
        <v>2643</v>
      </c>
      <c r="I66" s="142"/>
      <c r="J66" s="92"/>
      <c r="K66" s="93"/>
      <c r="L66" s="92">
        <f>H66</f>
        <v>2643</v>
      </c>
      <c r="M66" s="93"/>
      <c r="Q66" s="2"/>
      <c r="R66" s="34"/>
      <c r="S66" s="2"/>
    </row>
    <row r="67" spans="2:19" ht="22.5" customHeight="1" x14ac:dyDescent="0.25">
      <c r="B67" s="55"/>
      <c r="C67" s="96" t="s">
        <v>70</v>
      </c>
      <c r="D67" s="97"/>
      <c r="E67" s="30"/>
      <c r="F67" s="96"/>
      <c r="G67" s="97"/>
      <c r="H67" s="96"/>
      <c r="I67" s="97"/>
      <c r="J67" s="92"/>
      <c r="K67" s="93"/>
      <c r="L67" s="92"/>
      <c r="M67" s="93"/>
      <c r="Q67" s="2"/>
      <c r="R67" s="34"/>
      <c r="S67" s="2"/>
    </row>
    <row r="68" spans="2:19" ht="15" customHeight="1" x14ac:dyDescent="0.25">
      <c r="B68" s="55">
        <v>1</v>
      </c>
      <c r="C68" s="100" t="s">
        <v>71</v>
      </c>
      <c r="D68" s="101"/>
      <c r="E68" s="32" t="s">
        <v>149</v>
      </c>
      <c r="F68" s="98" t="s">
        <v>112</v>
      </c>
      <c r="G68" s="99"/>
      <c r="H68" s="98">
        <v>175</v>
      </c>
      <c r="I68" s="99"/>
      <c r="J68" s="92"/>
      <c r="K68" s="93"/>
      <c r="L68" s="92">
        <f>H68</f>
        <v>175</v>
      </c>
      <c r="M68" s="93"/>
      <c r="Q68" s="2"/>
      <c r="R68" s="34"/>
      <c r="S68" s="2"/>
    </row>
    <row r="69" spans="2:19" x14ac:dyDescent="0.25">
      <c r="B69" s="23"/>
      <c r="C69" s="23"/>
      <c r="D69" s="24"/>
      <c r="E69" s="25"/>
      <c r="F69" s="25"/>
      <c r="G69" s="25"/>
      <c r="H69" s="25"/>
      <c r="I69" s="26"/>
    </row>
    <row r="70" spans="2:19" x14ac:dyDescent="0.25">
      <c r="B70" s="23"/>
      <c r="C70" s="23"/>
      <c r="D70" s="24"/>
      <c r="E70" s="25"/>
      <c r="F70" s="25"/>
      <c r="G70" s="25"/>
      <c r="H70" s="25"/>
      <c r="I70" s="26"/>
    </row>
    <row r="71" spans="2:19" x14ac:dyDescent="0.25">
      <c r="B71" s="111" t="s">
        <v>45</v>
      </c>
      <c r="C71" s="111"/>
      <c r="D71" s="111"/>
      <c r="E71" s="25"/>
      <c r="F71" s="25"/>
      <c r="G71" s="25"/>
      <c r="H71" s="25"/>
      <c r="I71" s="26"/>
    </row>
    <row r="72" spans="2:19" x14ac:dyDescent="0.25">
      <c r="B72" s="111" t="s">
        <v>46</v>
      </c>
      <c r="C72" s="111"/>
      <c r="D72" s="111"/>
      <c r="E72" s="27"/>
      <c r="F72" s="25"/>
      <c r="G72" s="112" t="s">
        <v>73</v>
      </c>
      <c r="H72" s="112"/>
      <c r="I72" s="26"/>
    </row>
    <row r="73" spans="2:19" x14ac:dyDescent="0.25">
      <c r="B73" s="23"/>
      <c r="C73" s="23"/>
      <c r="D73" s="24"/>
      <c r="E73" s="25" t="s">
        <v>47</v>
      </c>
      <c r="F73" s="25"/>
      <c r="G73" s="110" t="s">
        <v>48</v>
      </c>
      <c r="H73" s="110"/>
      <c r="I73" s="26"/>
    </row>
    <row r="74" spans="2:19" x14ac:dyDescent="0.25">
      <c r="B74" s="23"/>
      <c r="C74" s="23"/>
      <c r="D74" s="24"/>
      <c r="E74" s="25"/>
      <c r="F74" s="25"/>
      <c r="G74" s="28"/>
      <c r="H74" s="28"/>
      <c r="I74" s="26"/>
    </row>
    <row r="75" spans="2:19" x14ac:dyDescent="0.25">
      <c r="B75" s="111" t="s">
        <v>49</v>
      </c>
      <c r="C75" s="111"/>
      <c r="D75" s="111"/>
      <c r="E75" s="25"/>
      <c r="F75" s="25"/>
      <c r="G75" s="28"/>
      <c r="H75" s="28"/>
      <c r="I75" s="26"/>
    </row>
    <row r="76" spans="2:19" x14ac:dyDescent="0.25">
      <c r="B76" s="111" t="s">
        <v>50</v>
      </c>
      <c r="C76" s="111"/>
      <c r="D76" s="111"/>
      <c r="E76" s="27"/>
      <c r="F76" s="25"/>
      <c r="G76" s="112" t="s">
        <v>74</v>
      </c>
      <c r="H76" s="112"/>
      <c r="I76" s="26"/>
    </row>
    <row r="77" spans="2:19" x14ac:dyDescent="0.25">
      <c r="B77" s="23"/>
      <c r="C77" s="23"/>
      <c r="D77" s="24"/>
      <c r="E77" s="25" t="s">
        <v>47</v>
      </c>
      <c r="F77" s="25"/>
      <c r="G77" s="110" t="s">
        <v>48</v>
      </c>
      <c r="H77" s="110"/>
      <c r="I77" s="26"/>
    </row>
  </sheetData>
  <mergeCells count="119">
    <mergeCell ref="C57:D57"/>
    <mergeCell ref="H57:I57"/>
    <mergeCell ref="C52:I52"/>
    <mergeCell ref="J52:L52"/>
    <mergeCell ref="M52:O52"/>
    <mergeCell ref="P52:Q52"/>
    <mergeCell ref="P47:Q47"/>
    <mergeCell ref="J50:L50"/>
    <mergeCell ref="M50:O50"/>
    <mergeCell ref="C58:D58"/>
    <mergeCell ref="F58:G58"/>
    <mergeCell ref="H58:I58"/>
    <mergeCell ref="C37:Q37"/>
    <mergeCell ref="L63:M63"/>
    <mergeCell ref="C63:D63"/>
    <mergeCell ref="J58:K58"/>
    <mergeCell ref="L58:M58"/>
    <mergeCell ref="C48:I48"/>
    <mergeCell ref="J48:L48"/>
    <mergeCell ref="J47:L47"/>
    <mergeCell ref="M47:O47"/>
    <mergeCell ref="F57:G57"/>
    <mergeCell ref="P48:Q48"/>
    <mergeCell ref="P51:Q51"/>
    <mergeCell ref="P45:Q45"/>
    <mergeCell ref="P46:Q46"/>
    <mergeCell ref="C38:Q38"/>
    <mergeCell ref="C43:Q43"/>
    <mergeCell ref="J57:K57"/>
    <mergeCell ref="L57:M57"/>
    <mergeCell ref="P50:Q50"/>
    <mergeCell ref="C51:I51"/>
    <mergeCell ref="D55:I55"/>
    <mergeCell ref="C45:I45"/>
    <mergeCell ref="J45:L45"/>
    <mergeCell ref="M45:O45"/>
    <mergeCell ref="J46:L46"/>
    <mergeCell ref="M46:O46"/>
    <mergeCell ref="M48:O48"/>
    <mergeCell ref="M51:O51"/>
    <mergeCell ref="C50:I50"/>
    <mergeCell ref="J51:L51"/>
    <mergeCell ref="C47:I47"/>
    <mergeCell ref="C46:I46"/>
    <mergeCell ref="A12:Q12"/>
    <mergeCell ref="A13:Q13"/>
    <mergeCell ref="B16:C16"/>
    <mergeCell ref="P16:Q16"/>
    <mergeCell ref="P20:Q20"/>
    <mergeCell ref="C42:Q42"/>
    <mergeCell ref="B22:C22"/>
    <mergeCell ref="I22:N22"/>
    <mergeCell ref="P22:Q22"/>
    <mergeCell ref="B23:C23"/>
    <mergeCell ref="I23:N23"/>
    <mergeCell ref="P23:Q23"/>
    <mergeCell ref="B35:Q35"/>
    <mergeCell ref="B40:Q40"/>
    <mergeCell ref="B17:C17"/>
    <mergeCell ref="B19:C19"/>
    <mergeCell ref="P17:Q17"/>
    <mergeCell ref="B34:L34"/>
    <mergeCell ref="P19:Q19"/>
    <mergeCell ref="B20:C20"/>
    <mergeCell ref="F63:G63"/>
    <mergeCell ref="H63:I63"/>
    <mergeCell ref="C59:D59"/>
    <mergeCell ref="F59:G59"/>
    <mergeCell ref="H59:I59"/>
    <mergeCell ref="J59:K59"/>
    <mergeCell ref="L59:M59"/>
    <mergeCell ref="L61:M61"/>
    <mergeCell ref="C62:D62"/>
    <mergeCell ref="F62:G62"/>
    <mergeCell ref="H62:I62"/>
    <mergeCell ref="J62:K62"/>
    <mergeCell ref="L62:M62"/>
    <mergeCell ref="C61:D61"/>
    <mergeCell ref="F61:G61"/>
    <mergeCell ref="C60:D60"/>
    <mergeCell ref="F60:G60"/>
    <mergeCell ref="H60:I60"/>
    <mergeCell ref="J60:K60"/>
    <mergeCell ref="L60:M60"/>
    <mergeCell ref="H61:I61"/>
    <mergeCell ref="J61:K61"/>
    <mergeCell ref="L64:M64"/>
    <mergeCell ref="C65:D65"/>
    <mergeCell ref="F65:G65"/>
    <mergeCell ref="H65:I65"/>
    <mergeCell ref="J65:K65"/>
    <mergeCell ref="L65:M65"/>
    <mergeCell ref="C64:D64"/>
    <mergeCell ref="F64:G64"/>
    <mergeCell ref="H64:I64"/>
    <mergeCell ref="J64:K64"/>
    <mergeCell ref="B71:D71"/>
    <mergeCell ref="G77:H77"/>
    <mergeCell ref="B72:D72"/>
    <mergeCell ref="G72:H72"/>
    <mergeCell ref="G73:H73"/>
    <mergeCell ref="B75:D75"/>
    <mergeCell ref="B76:D76"/>
    <mergeCell ref="G76:H76"/>
    <mergeCell ref="L66:M66"/>
    <mergeCell ref="C68:D68"/>
    <mergeCell ref="F68:G68"/>
    <mergeCell ref="H68:I68"/>
    <mergeCell ref="J68:K68"/>
    <mergeCell ref="L68:M68"/>
    <mergeCell ref="C66:D66"/>
    <mergeCell ref="F66:G66"/>
    <mergeCell ref="H66:I66"/>
    <mergeCell ref="J66:K66"/>
    <mergeCell ref="H67:I67"/>
    <mergeCell ref="J67:K67"/>
    <mergeCell ref="L67:M67"/>
    <mergeCell ref="F67:G67"/>
    <mergeCell ref="C67:D6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  <rowBreaks count="2" manualBreakCount="2">
    <brk id="35" max="17" man="1"/>
    <brk id="54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zoomScaleNormal="100" zoomScaleSheetLayoutView="100" workbookViewId="0">
      <selection activeCell="E22" sqref="E22"/>
    </sheetView>
  </sheetViews>
  <sheetFormatPr defaultRowHeight="15" x14ac:dyDescent="0.25"/>
  <cols>
    <col min="3" max="3" width="12.28515625" customWidth="1"/>
    <col min="4" max="4" width="21.42578125" customWidth="1"/>
    <col min="5" max="5" width="16.140625" customWidth="1"/>
    <col min="7" max="7" width="12.42578125" customWidth="1"/>
    <col min="10" max="10" width="13.5703125" customWidth="1"/>
  </cols>
  <sheetData>
    <row r="1" spans="1:17" x14ac:dyDescent="0.25">
      <c r="M1" t="s">
        <v>0</v>
      </c>
    </row>
    <row r="2" spans="1:17" x14ac:dyDescent="0.25">
      <c r="M2" t="s">
        <v>1</v>
      </c>
    </row>
    <row r="3" spans="1:17" x14ac:dyDescent="0.25">
      <c r="M3" t="s">
        <v>2</v>
      </c>
    </row>
    <row r="4" spans="1:17" x14ac:dyDescent="0.25">
      <c r="M4" t="s">
        <v>3</v>
      </c>
    </row>
    <row r="5" spans="1:17" x14ac:dyDescent="0.25">
      <c r="A5" s="66"/>
    </row>
    <row r="6" spans="1:17" x14ac:dyDescent="0.25">
      <c r="M6" t="s">
        <v>0</v>
      </c>
    </row>
    <row r="7" spans="1:17" x14ac:dyDescent="0.25">
      <c r="M7" t="s">
        <v>4</v>
      </c>
    </row>
    <row r="8" spans="1:17" x14ac:dyDescent="0.25">
      <c r="M8" t="s">
        <v>5</v>
      </c>
    </row>
    <row r="9" spans="1:17" x14ac:dyDescent="0.25">
      <c r="M9" s="66" t="str">
        <f>'0611031'!M9</f>
        <v xml:space="preserve"> 31.12 2021 року № 67-аг</v>
      </c>
    </row>
    <row r="12" spans="1:17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x14ac:dyDescent="0.25">
      <c r="A13" s="128" t="str">
        <f>'0611031'!A13:Q13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5" spans="1:17" x14ac:dyDescent="0.25">
      <c r="L15" s="34"/>
      <c r="M15" s="34"/>
      <c r="N15" s="34"/>
    </row>
    <row r="16" spans="1:17" x14ac:dyDescent="0.25">
      <c r="A16" s="5">
        <v>1</v>
      </c>
      <c r="B16" s="120" t="s">
        <v>126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</row>
    <row r="17" spans="1:17" ht="24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3"/>
      <c r="M17" s="83"/>
      <c r="N17" s="83"/>
      <c r="P17" s="122" t="s">
        <v>9</v>
      </c>
      <c r="Q17" s="122"/>
    </row>
    <row r="18" spans="1:17" x14ac:dyDescent="0.25">
      <c r="L18" s="34"/>
      <c r="M18" s="34"/>
      <c r="N18" s="34"/>
    </row>
    <row r="19" spans="1:17" x14ac:dyDescent="0.25">
      <c r="A19" s="5">
        <v>2</v>
      </c>
      <c r="B19" s="120" t="s">
        <v>126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</row>
    <row r="20" spans="1:17" ht="39" customHeight="1" x14ac:dyDescent="0.25">
      <c r="B20" s="123" t="s">
        <v>11</v>
      </c>
      <c r="C20" s="123"/>
      <c r="F20" s="82" t="s">
        <v>12</v>
      </c>
      <c r="G20" s="82"/>
      <c r="H20" s="82"/>
      <c r="I20" s="82"/>
      <c r="J20" s="82"/>
      <c r="K20" s="82"/>
      <c r="L20" s="82"/>
      <c r="M20" s="82"/>
      <c r="N20" s="82"/>
      <c r="P20" s="122" t="s">
        <v>9</v>
      </c>
      <c r="Q20" s="122"/>
    </row>
    <row r="22" spans="1:17" ht="42.75" customHeight="1" x14ac:dyDescent="0.25">
      <c r="A22" s="5">
        <v>3</v>
      </c>
      <c r="B22" s="120" t="s">
        <v>126</v>
      </c>
      <c r="C22" s="120"/>
      <c r="D22" s="14"/>
      <c r="E22" s="48" t="s">
        <v>38</v>
      </c>
      <c r="F22" s="14"/>
      <c r="G22" s="48" t="s">
        <v>82</v>
      </c>
      <c r="I22" s="124" t="s">
        <v>127</v>
      </c>
      <c r="J22" s="124"/>
      <c r="K22" s="124"/>
      <c r="L22" s="124"/>
      <c r="M22" s="124"/>
      <c r="N22" s="124"/>
      <c r="P22" s="131">
        <v>1052700000</v>
      </c>
      <c r="Q22" s="131"/>
    </row>
    <row r="23" spans="1:17" ht="68.25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</row>
    <row r="25" spans="1:17" x14ac:dyDescent="0.25">
      <c r="A25" s="5">
        <v>4</v>
      </c>
      <c r="B25" s="5" t="s">
        <v>17</v>
      </c>
      <c r="E25" s="13">
        <f>J25+O25</f>
        <v>14954770</v>
      </c>
      <c r="F25" t="s">
        <v>18</v>
      </c>
      <c r="J25" s="13">
        <v>14954770</v>
      </c>
      <c r="K25" t="s">
        <v>19</v>
      </c>
      <c r="O25" s="60">
        <v>0</v>
      </c>
      <c r="P25" t="s">
        <v>20</v>
      </c>
    </row>
    <row r="26" spans="1:17" x14ac:dyDescent="0.25">
      <c r="A26" s="5">
        <v>5</v>
      </c>
      <c r="B26" s="5" t="s">
        <v>21</v>
      </c>
      <c r="C26" s="5"/>
      <c r="D26" s="5"/>
      <c r="E26" s="5"/>
    </row>
    <row r="27" spans="1:17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</row>
    <row r="28" spans="1:17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</row>
    <row r="29" spans="1:17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</row>
    <row r="30" spans="1:17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</row>
    <row r="31" spans="1:17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</row>
    <row r="32" spans="1:17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</row>
    <row r="33" spans="1:18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</row>
    <row r="34" spans="1:18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1:18" ht="29.2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</row>
    <row r="36" spans="1:18" ht="29.25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</row>
    <row r="37" spans="1:18" ht="29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</row>
    <row r="38" spans="1:18" ht="29.25" customHeight="1" x14ac:dyDescent="0.25">
      <c r="B38" s="10">
        <v>1</v>
      </c>
      <c r="C38" s="125" t="s">
        <v>172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</row>
    <row r="39" spans="1:18" ht="29.25" customHeight="1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</row>
    <row r="40" spans="1:18" ht="29.25" customHeight="1" x14ac:dyDescent="0.25">
      <c r="B40" s="132" t="s">
        <v>173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</row>
    <row r="41" spans="1:18" ht="29.25" customHeight="1" x14ac:dyDescent="0.25">
      <c r="A41" s="5">
        <v>8</v>
      </c>
      <c r="B41" s="5" t="s">
        <v>30</v>
      </c>
      <c r="C41" s="5"/>
      <c r="D41" s="5"/>
    </row>
    <row r="42" spans="1:18" ht="29.2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</row>
    <row r="43" spans="1:18" ht="29.25" customHeight="1" x14ac:dyDescent="0.25">
      <c r="B43" s="10"/>
      <c r="C43" s="125" t="s">
        <v>172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</row>
    <row r="44" spans="1:18" ht="29.25" customHeight="1" x14ac:dyDescent="0.25">
      <c r="A44" s="5">
        <v>9</v>
      </c>
      <c r="B44" s="18" t="s">
        <v>32</v>
      </c>
      <c r="C44" s="5"/>
      <c r="D44" s="5"/>
      <c r="E44" s="5"/>
    </row>
    <row r="45" spans="1:18" ht="29.25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</row>
    <row r="46" spans="1:18" ht="29.25" customHeight="1" x14ac:dyDescent="0.25">
      <c r="B46" s="49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</row>
    <row r="47" spans="1:18" ht="29.25" customHeight="1" x14ac:dyDescent="0.25">
      <c r="B47" s="10"/>
      <c r="C47" s="125" t="s">
        <v>78</v>
      </c>
      <c r="D47" s="126"/>
      <c r="E47" s="126"/>
      <c r="F47" s="126"/>
      <c r="G47" s="126"/>
      <c r="H47" s="126"/>
      <c r="I47" s="127"/>
      <c r="J47" s="113">
        <f>J25</f>
        <v>14954770</v>
      </c>
      <c r="K47" s="114"/>
      <c r="L47" s="115"/>
      <c r="M47" s="113">
        <f>O25</f>
        <v>0</v>
      </c>
      <c r="N47" s="114"/>
      <c r="O47" s="115"/>
      <c r="P47" s="113">
        <f>J47+M47</f>
        <v>14954770</v>
      </c>
      <c r="Q47" s="115"/>
    </row>
    <row r="48" spans="1:18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14954770</v>
      </c>
      <c r="K48" s="114"/>
      <c r="L48" s="115"/>
      <c r="M48" s="113">
        <f>M47</f>
        <v>0</v>
      </c>
      <c r="N48" s="114"/>
      <c r="O48" s="115"/>
      <c r="P48" s="113">
        <f>P47</f>
        <v>14954770</v>
      </c>
      <c r="Q48" s="115"/>
    </row>
    <row r="49" spans="1:17" ht="29.25" customHeight="1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</row>
    <row r="50" spans="1:17" ht="29.25" customHeight="1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</row>
    <row r="51" spans="1:17" ht="29.25" customHeight="1" x14ac:dyDescent="0.25">
      <c r="B51" s="10"/>
      <c r="C51" s="92"/>
      <c r="D51" s="116"/>
      <c r="E51" s="116"/>
      <c r="F51" s="116"/>
      <c r="G51" s="116"/>
      <c r="H51" s="116"/>
      <c r="I51" s="93"/>
      <c r="J51" s="92"/>
      <c r="K51" s="116"/>
      <c r="L51" s="93"/>
      <c r="M51" s="92"/>
      <c r="N51" s="116"/>
      <c r="O51" s="93"/>
      <c r="P51" s="92"/>
      <c r="Q51" s="93"/>
    </row>
    <row r="52" spans="1:17" ht="29.25" customHeight="1" x14ac:dyDescent="0.25">
      <c r="B52" s="10"/>
      <c r="C52" s="92"/>
      <c r="D52" s="116"/>
      <c r="E52" s="116"/>
      <c r="F52" s="116"/>
      <c r="G52" s="116"/>
      <c r="H52" s="116"/>
      <c r="I52" s="93"/>
      <c r="J52" s="92"/>
      <c r="K52" s="116"/>
      <c r="L52" s="93"/>
      <c r="M52" s="92"/>
      <c r="N52" s="116"/>
      <c r="O52" s="93"/>
      <c r="P52" s="92"/>
      <c r="Q52" s="93"/>
    </row>
    <row r="53" spans="1:17" ht="29.25" customHeight="1" x14ac:dyDescent="0.25">
      <c r="Q53" s="34"/>
    </row>
    <row r="54" spans="1:17" ht="29.25" customHeight="1" x14ac:dyDescent="0.25">
      <c r="B54" s="19"/>
      <c r="C54" s="19"/>
      <c r="D54" s="20"/>
      <c r="E54" s="19"/>
      <c r="F54" s="19"/>
      <c r="G54" s="19"/>
      <c r="H54" s="19"/>
      <c r="I54" s="19"/>
      <c r="Q54" s="34"/>
    </row>
    <row r="55" spans="1:17" x14ac:dyDescent="0.25">
      <c r="A55">
        <v>1032</v>
      </c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34"/>
    </row>
    <row r="56" spans="1:17" x14ac:dyDescent="0.25">
      <c r="B56" s="21"/>
      <c r="C56" s="21"/>
      <c r="D56" s="47"/>
      <c r="E56" s="47"/>
      <c r="F56" s="47"/>
      <c r="G56" s="47"/>
      <c r="H56" s="47"/>
      <c r="I56" s="47"/>
      <c r="Q56" s="34"/>
    </row>
    <row r="57" spans="1:17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34"/>
    </row>
    <row r="58" spans="1:17" x14ac:dyDescent="0.25">
      <c r="B58" s="29"/>
      <c r="C58" s="96" t="s">
        <v>40</v>
      </c>
      <c r="D58" s="97"/>
      <c r="E58" s="30"/>
      <c r="F58" s="69"/>
      <c r="G58" s="70"/>
      <c r="H58" s="69"/>
      <c r="I58" s="70"/>
      <c r="J58" s="77"/>
      <c r="K58" s="78"/>
      <c r="L58" s="77"/>
      <c r="M58" s="78"/>
      <c r="Q58" s="34"/>
    </row>
    <row r="59" spans="1:17" ht="22.5" customHeight="1" x14ac:dyDescent="0.25">
      <c r="B59" s="55">
        <v>1</v>
      </c>
      <c r="C59" s="100" t="s">
        <v>141</v>
      </c>
      <c r="D59" s="101"/>
      <c r="E59" s="32" t="s">
        <v>41</v>
      </c>
      <c r="F59" s="106" t="s">
        <v>112</v>
      </c>
      <c r="G59" s="107"/>
      <c r="H59" s="98">
        <v>1</v>
      </c>
      <c r="I59" s="99"/>
      <c r="J59" s="104"/>
      <c r="K59" s="105"/>
      <c r="L59" s="104">
        <f t="shared" ref="L59:L63" si="0">H59</f>
        <v>1</v>
      </c>
      <c r="M59" s="105"/>
      <c r="Q59" s="34"/>
    </row>
    <row r="60" spans="1:17" ht="22.5" customHeight="1" x14ac:dyDescent="0.25">
      <c r="B60" s="55">
        <v>2</v>
      </c>
      <c r="C60" s="100" t="s">
        <v>83</v>
      </c>
      <c r="D60" s="101"/>
      <c r="E60" s="32" t="s">
        <v>41</v>
      </c>
      <c r="F60" s="106" t="s">
        <v>112</v>
      </c>
      <c r="G60" s="107"/>
      <c r="H60" s="98">
        <v>15</v>
      </c>
      <c r="I60" s="99"/>
      <c r="J60" s="104"/>
      <c r="K60" s="105"/>
      <c r="L60" s="104">
        <f t="shared" si="0"/>
        <v>15</v>
      </c>
      <c r="M60" s="105"/>
      <c r="Q60" s="34"/>
    </row>
    <row r="61" spans="1:17" ht="27" customHeight="1" x14ac:dyDescent="0.25">
      <c r="B61" s="55">
        <v>3</v>
      </c>
      <c r="C61" s="108" t="s">
        <v>59</v>
      </c>
      <c r="D61" s="109"/>
      <c r="E61" s="32" t="s">
        <v>41</v>
      </c>
      <c r="F61" s="106" t="s">
        <v>112</v>
      </c>
      <c r="G61" s="107"/>
      <c r="H61" s="98">
        <f>H62+H63</f>
        <v>79.900000000000006</v>
      </c>
      <c r="I61" s="99"/>
      <c r="J61" s="104"/>
      <c r="K61" s="105"/>
      <c r="L61" s="104">
        <f t="shared" si="0"/>
        <v>79.900000000000006</v>
      </c>
      <c r="M61" s="105"/>
      <c r="Q61" s="34"/>
    </row>
    <row r="62" spans="1:17" ht="22.5" customHeight="1" x14ac:dyDescent="0.25">
      <c r="B62" s="55">
        <v>4</v>
      </c>
      <c r="C62" s="100" t="s">
        <v>60</v>
      </c>
      <c r="D62" s="101"/>
      <c r="E62" s="32" t="s">
        <v>41</v>
      </c>
      <c r="F62" s="106" t="s">
        <v>112</v>
      </c>
      <c r="G62" s="107"/>
      <c r="H62" s="98">
        <v>72.900000000000006</v>
      </c>
      <c r="I62" s="99"/>
      <c r="J62" s="104"/>
      <c r="K62" s="105"/>
      <c r="L62" s="104">
        <f t="shared" si="0"/>
        <v>72.900000000000006</v>
      </c>
      <c r="M62" s="105"/>
      <c r="Q62" s="34"/>
    </row>
    <row r="63" spans="1:17" ht="41.25" customHeight="1" x14ac:dyDescent="0.25">
      <c r="B63" s="55">
        <v>5</v>
      </c>
      <c r="C63" s="108" t="s">
        <v>61</v>
      </c>
      <c r="D63" s="109"/>
      <c r="E63" s="32" t="s">
        <v>41</v>
      </c>
      <c r="F63" s="106" t="s">
        <v>112</v>
      </c>
      <c r="G63" s="107"/>
      <c r="H63" s="98">
        <v>7</v>
      </c>
      <c r="I63" s="99"/>
      <c r="J63" s="104"/>
      <c r="K63" s="105"/>
      <c r="L63" s="104">
        <f t="shared" si="0"/>
        <v>7</v>
      </c>
      <c r="M63" s="105"/>
      <c r="Q63" s="34"/>
    </row>
    <row r="64" spans="1:17" ht="22.5" customHeight="1" x14ac:dyDescent="0.25">
      <c r="B64" s="29"/>
      <c r="C64" s="96" t="s">
        <v>43</v>
      </c>
      <c r="D64" s="97"/>
      <c r="E64" s="30"/>
      <c r="F64" s="96"/>
      <c r="G64" s="97"/>
      <c r="H64" s="96"/>
      <c r="I64" s="97"/>
      <c r="J64" s="92"/>
      <c r="K64" s="93"/>
      <c r="L64" s="92"/>
      <c r="M64" s="93"/>
      <c r="Q64" s="34"/>
    </row>
    <row r="65" spans="2:17" ht="22.5" customHeight="1" x14ac:dyDescent="0.25">
      <c r="B65" s="55">
        <v>1</v>
      </c>
      <c r="C65" s="108" t="s">
        <v>142</v>
      </c>
      <c r="D65" s="109"/>
      <c r="E65" s="32" t="s">
        <v>65</v>
      </c>
      <c r="F65" s="98" t="s">
        <v>143</v>
      </c>
      <c r="G65" s="99"/>
      <c r="H65" s="98">
        <v>166</v>
      </c>
      <c r="I65" s="99"/>
      <c r="J65" s="92"/>
      <c r="K65" s="93"/>
      <c r="L65" s="92">
        <v>161</v>
      </c>
      <c r="M65" s="93"/>
      <c r="Q65" s="34"/>
    </row>
    <row r="66" spans="2:17" ht="22.5" customHeight="1" x14ac:dyDescent="0.25">
      <c r="B66" s="29"/>
      <c r="C66" s="96" t="s">
        <v>44</v>
      </c>
      <c r="D66" s="97"/>
      <c r="E66" s="32"/>
      <c r="F66" s="98"/>
      <c r="G66" s="99"/>
      <c r="H66" s="98"/>
      <c r="I66" s="99"/>
      <c r="J66" s="92"/>
      <c r="K66" s="93"/>
      <c r="L66" s="92"/>
      <c r="M66" s="93"/>
      <c r="Q66" s="34"/>
    </row>
    <row r="67" spans="2:17" ht="22.5" customHeight="1" x14ac:dyDescent="0.25">
      <c r="B67" s="55">
        <v>1</v>
      </c>
      <c r="C67" s="100" t="s">
        <v>81</v>
      </c>
      <c r="D67" s="101"/>
      <c r="E67" s="32" t="s">
        <v>68</v>
      </c>
      <c r="F67" s="98" t="s">
        <v>146</v>
      </c>
      <c r="G67" s="99"/>
      <c r="H67" s="141">
        <f>J48/166</f>
        <v>90088.975903614453</v>
      </c>
      <c r="I67" s="142"/>
      <c r="J67" s="92"/>
      <c r="K67" s="93"/>
      <c r="L67" s="102">
        <f>H67</f>
        <v>90088.975903614453</v>
      </c>
      <c r="M67" s="103"/>
      <c r="Q67" s="34"/>
    </row>
    <row r="68" spans="2:17" x14ac:dyDescent="0.25">
      <c r="B68" s="23"/>
      <c r="C68" s="23"/>
      <c r="D68" s="24"/>
      <c r="E68" s="25"/>
      <c r="F68" s="25"/>
      <c r="G68" s="25"/>
      <c r="H68" s="25"/>
      <c r="I68" s="26"/>
    </row>
    <row r="69" spans="2:17" x14ac:dyDescent="0.25">
      <c r="B69" s="23"/>
      <c r="C69" s="23"/>
      <c r="D69" s="24"/>
      <c r="E69" s="25"/>
      <c r="F69" s="25"/>
      <c r="G69" s="25"/>
      <c r="H69" s="25"/>
      <c r="I69" s="26"/>
    </row>
    <row r="70" spans="2:17" x14ac:dyDescent="0.25">
      <c r="B70" s="111" t="s">
        <v>45</v>
      </c>
      <c r="C70" s="111"/>
      <c r="D70" s="111"/>
      <c r="E70" s="25"/>
      <c r="F70" s="25"/>
      <c r="G70" s="25"/>
      <c r="H70" s="25"/>
      <c r="I70" s="26"/>
    </row>
    <row r="71" spans="2:17" x14ac:dyDescent="0.25">
      <c r="B71" s="111" t="s">
        <v>46</v>
      </c>
      <c r="C71" s="111"/>
      <c r="D71" s="111"/>
      <c r="E71" s="27"/>
      <c r="F71" s="25"/>
      <c r="G71" s="112" t="s">
        <v>73</v>
      </c>
      <c r="H71" s="112"/>
      <c r="I71" s="26"/>
    </row>
    <row r="72" spans="2:17" x14ac:dyDescent="0.25">
      <c r="B72" s="23"/>
      <c r="C72" s="23"/>
      <c r="D72" s="24"/>
      <c r="E72" s="25" t="s">
        <v>47</v>
      </c>
      <c r="F72" s="25"/>
      <c r="G72" s="110" t="s">
        <v>48</v>
      </c>
      <c r="H72" s="110"/>
      <c r="I72" s="26"/>
    </row>
    <row r="73" spans="2:17" x14ac:dyDescent="0.25">
      <c r="B73" s="23"/>
      <c r="C73" s="23"/>
      <c r="D73" s="24"/>
      <c r="E73" s="25"/>
      <c r="F73" s="25"/>
      <c r="G73" s="28"/>
      <c r="H73" s="28"/>
      <c r="I73" s="26"/>
    </row>
    <row r="74" spans="2:17" x14ac:dyDescent="0.25">
      <c r="B74" s="111" t="s">
        <v>49</v>
      </c>
      <c r="C74" s="111"/>
      <c r="D74" s="111"/>
      <c r="E74" s="25"/>
      <c r="F74" s="25"/>
      <c r="G74" s="28"/>
      <c r="H74" s="28"/>
      <c r="I74" s="26"/>
    </row>
    <row r="75" spans="2:17" x14ac:dyDescent="0.25">
      <c r="B75" s="111" t="s">
        <v>50</v>
      </c>
      <c r="C75" s="111"/>
      <c r="D75" s="111"/>
      <c r="E75" s="27"/>
      <c r="F75" s="25"/>
      <c r="G75" s="112" t="s">
        <v>74</v>
      </c>
      <c r="H75" s="112"/>
      <c r="I75" s="26"/>
    </row>
    <row r="76" spans="2:17" x14ac:dyDescent="0.25">
      <c r="B76" s="23"/>
      <c r="C76" s="23"/>
      <c r="D76" s="24"/>
      <c r="E76" s="25" t="s">
        <v>47</v>
      </c>
      <c r="F76" s="25"/>
      <c r="G76" s="110" t="s">
        <v>48</v>
      </c>
      <c r="H76" s="110"/>
      <c r="I76" s="26"/>
    </row>
  </sheetData>
  <mergeCells count="111">
    <mergeCell ref="B19:C19"/>
    <mergeCell ref="P19:Q19"/>
    <mergeCell ref="B20:C20"/>
    <mergeCell ref="P20:Q20"/>
    <mergeCell ref="A12:Q12"/>
    <mergeCell ref="A13:Q13"/>
    <mergeCell ref="B16:C16"/>
    <mergeCell ref="P16:Q16"/>
    <mergeCell ref="B17:C17"/>
    <mergeCell ref="P17:Q17"/>
    <mergeCell ref="B34:L34"/>
    <mergeCell ref="B35:Q35"/>
    <mergeCell ref="C37:Q37"/>
    <mergeCell ref="C38:Q38"/>
    <mergeCell ref="B40:Q40"/>
    <mergeCell ref="C42:Q42"/>
    <mergeCell ref="B22:C22"/>
    <mergeCell ref="I22:N22"/>
    <mergeCell ref="P22:Q22"/>
    <mergeCell ref="B23:C23"/>
    <mergeCell ref="I23:N23"/>
    <mergeCell ref="P23:Q23"/>
    <mergeCell ref="C47:I47"/>
    <mergeCell ref="J47:L47"/>
    <mergeCell ref="M47:O47"/>
    <mergeCell ref="P47:Q47"/>
    <mergeCell ref="C48:I48"/>
    <mergeCell ref="J48:L48"/>
    <mergeCell ref="M48:O48"/>
    <mergeCell ref="P48:Q48"/>
    <mergeCell ref="C43:Q43"/>
    <mergeCell ref="C45:I45"/>
    <mergeCell ref="J45:L45"/>
    <mergeCell ref="M45:O45"/>
    <mergeCell ref="P45:Q45"/>
    <mergeCell ref="C46:I46"/>
    <mergeCell ref="J46:L46"/>
    <mergeCell ref="M46:O46"/>
    <mergeCell ref="P46:Q46"/>
    <mergeCell ref="P52:Q52"/>
    <mergeCell ref="D55:I55"/>
    <mergeCell ref="C57:D57"/>
    <mergeCell ref="F57:G57"/>
    <mergeCell ref="H57:I57"/>
    <mergeCell ref="J57:K57"/>
    <mergeCell ref="L57:M57"/>
    <mergeCell ref="C50:I50"/>
    <mergeCell ref="J50:L50"/>
    <mergeCell ref="M50:O50"/>
    <mergeCell ref="P50:Q50"/>
    <mergeCell ref="C51:I51"/>
    <mergeCell ref="J51:L51"/>
    <mergeCell ref="M51:O51"/>
    <mergeCell ref="P51:Q51"/>
    <mergeCell ref="J59:K59"/>
    <mergeCell ref="L59:M59"/>
    <mergeCell ref="C60:D60"/>
    <mergeCell ref="F60:G60"/>
    <mergeCell ref="H60:I60"/>
    <mergeCell ref="J60:K60"/>
    <mergeCell ref="L60:M60"/>
    <mergeCell ref="C52:I52"/>
    <mergeCell ref="J52:L52"/>
    <mergeCell ref="M52:O52"/>
    <mergeCell ref="C58:D58"/>
    <mergeCell ref="C59:D59"/>
    <mergeCell ref="F59:G59"/>
    <mergeCell ref="H59:I59"/>
    <mergeCell ref="J64:K64"/>
    <mergeCell ref="L64:M64"/>
    <mergeCell ref="C63:D63"/>
    <mergeCell ref="F63:G63"/>
    <mergeCell ref="H63:I63"/>
    <mergeCell ref="J63:K63"/>
    <mergeCell ref="L63:M63"/>
    <mergeCell ref="J61:K61"/>
    <mergeCell ref="L61:M61"/>
    <mergeCell ref="C62:D62"/>
    <mergeCell ref="F62:G62"/>
    <mergeCell ref="H62:I62"/>
    <mergeCell ref="J62:K62"/>
    <mergeCell ref="L62:M62"/>
    <mergeCell ref="C61:D61"/>
    <mergeCell ref="F61:G61"/>
    <mergeCell ref="H61:I61"/>
    <mergeCell ref="C64:D64"/>
    <mergeCell ref="F64:G64"/>
    <mergeCell ref="H64:I64"/>
    <mergeCell ref="J66:K66"/>
    <mergeCell ref="L66:M66"/>
    <mergeCell ref="C67:D67"/>
    <mergeCell ref="F67:G67"/>
    <mergeCell ref="H67:I67"/>
    <mergeCell ref="J67:K67"/>
    <mergeCell ref="L67:M67"/>
    <mergeCell ref="C65:D65"/>
    <mergeCell ref="F65:G65"/>
    <mergeCell ref="H65:I65"/>
    <mergeCell ref="J65:K65"/>
    <mergeCell ref="L65:M65"/>
    <mergeCell ref="G76:H76"/>
    <mergeCell ref="B70:D70"/>
    <mergeCell ref="B71:D71"/>
    <mergeCell ref="G71:H71"/>
    <mergeCell ref="G72:H72"/>
    <mergeCell ref="B74:D74"/>
    <mergeCell ref="B75:D75"/>
    <mergeCell ref="G75:H75"/>
    <mergeCell ref="C66:D66"/>
    <mergeCell ref="F66:G66"/>
    <mergeCell ref="H66:I66"/>
  </mergeCells>
  <pageMargins left="0.7" right="0.7" top="0.75" bottom="0.75" header="0.3" footer="0.3"/>
  <pageSetup paperSize="9" scale="67" orientation="landscape" verticalDpi="0" r:id="rId1"/>
  <rowBreaks count="2" manualBreakCount="2">
    <brk id="34" max="17" man="1"/>
    <brk id="5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view="pageBreakPreview" topLeftCell="A16" zoomScaleSheetLayoutView="100" workbookViewId="0">
      <selection activeCell="B19" sqref="B19:C19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A2" s="66"/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34"/>
      <c r="S5" s="2"/>
    </row>
    <row r="6" spans="1:19" x14ac:dyDescent="0.25">
      <c r="M6" t="s">
        <v>0</v>
      </c>
      <c r="R6" s="34"/>
      <c r="S6" s="2"/>
    </row>
    <row r="7" spans="1:19" x14ac:dyDescent="0.25">
      <c r="M7" t="s">
        <v>4</v>
      </c>
      <c r="R7" s="34"/>
      <c r="S7" s="2"/>
    </row>
    <row r="8" spans="1:19" x14ac:dyDescent="0.25">
      <c r="M8" t="s">
        <v>5</v>
      </c>
      <c r="R8" s="34"/>
      <c r="S8" s="2"/>
    </row>
    <row r="9" spans="1:19" x14ac:dyDescent="0.25">
      <c r="M9" s="66" t="str">
        <f>'0611032'!M9</f>
        <v xml:space="preserve"> 31.12 2021 року № 67-аг</v>
      </c>
      <c r="R9" s="34"/>
      <c r="S9" s="2"/>
    </row>
    <row r="10" spans="1:19" x14ac:dyDescent="0.25">
      <c r="R10" s="34"/>
      <c r="S10" s="2"/>
    </row>
    <row r="11" spans="1:19" x14ac:dyDescent="0.25">
      <c r="R11" s="34"/>
      <c r="S11" s="2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2"/>
    </row>
    <row r="13" spans="1:19" x14ac:dyDescent="0.25">
      <c r="A13" s="128" t="str">
        <f>'0611032'!A13:Q13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2"/>
    </row>
    <row r="14" spans="1:19" x14ac:dyDescent="0.25">
      <c r="R14" s="34"/>
      <c r="S14" s="2"/>
    </row>
    <row r="15" spans="1:19" x14ac:dyDescent="0.25">
      <c r="R15" s="34"/>
      <c r="S15" s="2"/>
    </row>
    <row r="16" spans="1:19" x14ac:dyDescent="0.25">
      <c r="A16" s="5">
        <v>1</v>
      </c>
      <c r="B16" s="120" t="s">
        <v>128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2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4"/>
      <c r="M17" s="83"/>
      <c r="N17" s="83"/>
      <c r="P17" s="122" t="s">
        <v>9</v>
      </c>
      <c r="Q17" s="122"/>
      <c r="R17" s="34"/>
      <c r="S17" s="2"/>
    </row>
    <row r="18" spans="1:19" x14ac:dyDescent="0.25">
      <c r="M18" s="34"/>
      <c r="N18" s="34"/>
      <c r="R18" s="34"/>
      <c r="S18" s="2"/>
    </row>
    <row r="19" spans="1:19" x14ac:dyDescent="0.25">
      <c r="A19" s="5">
        <v>2</v>
      </c>
      <c r="B19" s="120" t="s">
        <v>128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2"/>
    </row>
    <row r="20" spans="1:19" ht="38.25" customHeight="1" x14ac:dyDescent="0.25">
      <c r="B20" s="123" t="s">
        <v>11</v>
      </c>
      <c r="C20" s="123"/>
      <c r="F20" s="82" t="s">
        <v>12</v>
      </c>
      <c r="G20" s="82"/>
      <c r="H20" s="82"/>
      <c r="I20" s="82"/>
      <c r="J20" s="82"/>
      <c r="K20" s="82"/>
      <c r="L20" s="82"/>
      <c r="M20" s="82"/>
      <c r="N20" s="82"/>
      <c r="P20" s="122" t="s">
        <v>9</v>
      </c>
      <c r="Q20" s="122"/>
      <c r="R20" s="34"/>
      <c r="S20" s="2"/>
    </row>
    <row r="21" spans="1:19" x14ac:dyDescent="0.25">
      <c r="R21" s="34"/>
      <c r="S21" s="2"/>
    </row>
    <row r="22" spans="1:19" ht="47.25" customHeight="1" x14ac:dyDescent="0.25">
      <c r="A22" s="5">
        <v>3</v>
      </c>
      <c r="B22" s="120" t="s">
        <v>128</v>
      </c>
      <c r="C22" s="120"/>
      <c r="D22" s="14"/>
      <c r="E22" s="15" t="s">
        <v>207</v>
      </c>
      <c r="F22" s="14"/>
      <c r="G22" s="15" t="s">
        <v>84</v>
      </c>
      <c r="I22" s="124" t="s">
        <v>129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2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2"/>
    </row>
    <row r="24" spans="1:19" x14ac:dyDescent="0.25">
      <c r="R24" s="34"/>
      <c r="S24" s="2"/>
    </row>
    <row r="25" spans="1:19" x14ac:dyDescent="0.25">
      <c r="A25" s="5">
        <v>4</v>
      </c>
      <c r="B25" s="5" t="s">
        <v>17</v>
      </c>
      <c r="E25" s="13">
        <f>J25+O25</f>
        <v>27193236</v>
      </c>
      <c r="F25" t="s">
        <v>18</v>
      </c>
      <c r="J25" s="13">
        <v>27075677</v>
      </c>
      <c r="K25" t="s">
        <v>19</v>
      </c>
      <c r="O25" s="87">
        <v>117559</v>
      </c>
      <c r="P25" t="s">
        <v>20</v>
      </c>
      <c r="R25" s="34"/>
      <c r="S25" s="2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2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2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2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2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2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2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2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2"/>
    </row>
    <row r="36" spans="1:19" ht="33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  <c r="R36" s="34"/>
      <c r="S36" s="2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2"/>
    </row>
    <row r="38" spans="1:19" ht="39.75" customHeight="1" x14ac:dyDescent="0.25">
      <c r="B38" s="10">
        <v>1</v>
      </c>
      <c r="C38" s="92" t="s">
        <v>145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93"/>
      <c r="R38" s="1"/>
      <c r="S38" s="2"/>
    </row>
    <row r="39" spans="1:19" ht="22.5" customHeight="1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  <c r="R39" s="34"/>
      <c r="S39" s="2"/>
    </row>
    <row r="40" spans="1:19" ht="32.25" customHeight="1" x14ac:dyDescent="0.25">
      <c r="B40" s="132" t="s">
        <v>200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  <c r="S40" s="2"/>
    </row>
    <row r="41" spans="1:19" ht="32.25" customHeight="1" x14ac:dyDescent="0.25">
      <c r="A41" s="5">
        <v>8</v>
      </c>
      <c r="B41" s="5" t="s">
        <v>30</v>
      </c>
      <c r="C41" s="5"/>
      <c r="D41" s="5"/>
      <c r="R41" s="34"/>
      <c r="S41" s="2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2"/>
    </row>
    <row r="43" spans="1:19" ht="30.75" customHeight="1" x14ac:dyDescent="0.25">
      <c r="B43" s="10"/>
      <c r="C43" s="92" t="s">
        <v>145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93"/>
      <c r="R43" s="1"/>
      <c r="S43" s="2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2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2"/>
    </row>
    <row r="46" spans="1:19" ht="26.25" customHeight="1" x14ac:dyDescent="0.25">
      <c r="B46" s="11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2"/>
    </row>
    <row r="47" spans="1:19" ht="42.75" customHeight="1" x14ac:dyDescent="0.25">
      <c r="B47" s="10"/>
      <c r="C47" s="125" t="s">
        <v>85</v>
      </c>
      <c r="D47" s="126"/>
      <c r="E47" s="126"/>
      <c r="F47" s="126"/>
      <c r="G47" s="126"/>
      <c r="H47" s="126"/>
      <c r="I47" s="127"/>
      <c r="J47" s="113">
        <f>J25</f>
        <v>27075677</v>
      </c>
      <c r="K47" s="116"/>
      <c r="L47" s="93"/>
      <c r="M47" s="113">
        <f>O25</f>
        <v>117559</v>
      </c>
      <c r="N47" s="114"/>
      <c r="O47" s="115"/>
      <c r="P47" s="113">
        <f>J47+M47</f>
        <v>27193236</v>
      </c>
      <c r="Q47" s="93"/>
      <c r="R47" s="1"/>
      <c r="S47" s="2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27075677</v>
      </c>
      <c r="K48" s="114"/>
      <c r="L48" s="115"/>
      <c r="M48" s="113">
        <f>M47</f>
        <v>117559</v>
      </c>
      <c r="N48" s="114"/>
      <c r="O48" s="115"/>
      <c r="P48" s="113">
        <f>P47</f>
        <v>27193236</v>
      </c>
      <c r="Q48" s="115"/>
      <c r="R48" s="1"/>
      <c r="S48" s="2"/>
    </row>
    <row r="49" spans="1:19" ht="26.25" customHeight="1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2"/>
    </row>
    <row r="50" spans="1:19" ht="26.25" customHeight="1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2"/>
    </row>
    <row r="51" spans="1:19" ht="26.25" customHeight="1" x14ac:dyDescent="0.25">
      <c r="B51" s="10"/>
      <c r="C51" s="92"/>
      <c r="D51" s="116"/>
      <c r="E51" s="116"/>
      <c r="F51" s="116"/>
      <c r="G51" s="116"/>
      <c r="H51" s="116"/>
      <c r="I51" s="93"/>
      <c r="J51" s="92"/>
      <c r="K51" s="116"/>
      <c r="L51" s="93"/>
      <c r="M51" s="92"/>
      <c r="N51" s="116"/>
      <c r="O51" s="116"/>
      <c r="P51" s="137"/>
      <c r="Q51" s="137"/>
      <c r="R51" s="34"/>
      <c r="S51" s="2"/>
    </row>
    <row r="52" spans="1:19" ht="26.25" customHeight="1" x14ac:dyDescent="0.25">
      <c r="Q52" s="2"/>
      <c r="R52" s="34"/>
      <c r="S52" s="2"/>
    </row>
    <row r="53" spans="1:19" ht="19.5" customHeight="1" x14ac:dyDescent="0.25">
      <c r="B53" s="19"/>
      <c r="C53" s="19"/>
      <c r="D53" s="20"/>
      <c r="E53" s="19"/>
      <c r="F53" s="19"/>
      <c r="G53" s="19"/>
      <c r="H53" s="19"/>
      <c r="I53" s="19"/>
      <c r="Q53" s="2"/>
      <c r="R53" s="34"/>
      <c r="S53" s="2"/>
    </row>
    <row r="54" spans="1:19" ht="15" customHeight="1" x14ac:dyDescent="0.25">
      <c r="B54" s="89">
        <v>11</v>
      </c>
      <c r="C54" s="89"/>
      <c r="D54" s="119" t="s">
        <v>39</v>
      </c>
      <c r="E54" s="119"/>
      <c r="F54" s="119"/>
      <c r="G54" s="119"/>
      <c r="H54" s="119"/>
      <c r="I54" s="119"/>
      <c r="Q54" s="2"/>
      <c r="R54" s="34"/>
      <c r="S54" s="2"/>
    </row>
    <row r="55" spans="1:19" ht="15" customHeight="1" x14ac:dyDescent="0.25">
      <c r="B55" s="89"/>
      <c r="C55" s="89"/>
      <c r="D55" s="17"/>
      <c r="E55" s="17"/>
      <c r="F55" s="17"/>
      <c r="G55" s="17"/>
      <c r="H55" s="17"/>
      <c r="I55" s="17"/>
      <c r="Q55" s="2"/>
      <c r="R55" s="34"/>
      <c r="S55" s="2"/>
    </row>
    <row r="56" spans="1:19" ht="15" customHeight="1" x14ac:dyDescent="0.25">
      <c r="B56" s="29" t="s">
        <v>27</v>
      </c>
      <c r="C56" s="117" t="s">
        <v>54</v>
      </c>
      <c r="D56" s="117"/>
      <c r="E56" s="30" t="s">
        <v>55</v>
      </c>
      <c r="F56" s="117" t="s">
        <v>56</v>
      </c>
      <c r="G56" s="117"/>
      <c r="H56" s="117" t="s">
        <v>33</v>
      </c>
      <c r="I56" s="117"/>
      <c r="J56" s="118" t="s">
        <v>34</v>
      </c>
      <c r="K56" s="118"/>
      <c r="L56" s="118" t="s">
        <v>35</v>
      </c>
      <c r="M56" s="118"/>
      <c r="Q56" s="2"/>
      <c r="R56" s="34"/>
      <c r="S56" s="2"/>
    </row>
    <row r="57" spans="1:19" ht="15" customHeight="1" x14ac:dyDescent="0.25">
      <c r="B57" s="29"/>
      <c r="C57" s="96" t="s">
        <v>40</v>
      </c>
      <c r="D57" s="97"/>
      <c r="E57" s="30"/>
      <c r="F57" s="96"/>
      <c r="G57" s="97"/>
      <c r="H57" s="96"/>
      <c r="I57" s="97"/>
      <c r="J57" s="92"/>
      <c r="K57" s="93"/>
      <c r="L57" s="92"/>
      <c r="M57" s="93"/>
      <c r="Q57" s="2"/>
      <c r="R57" s="34"/>
      <c r="S57" s="2"/>
    </row>
    <row r="58" spans="1:19" ht="27" customHeight="1" x14ac:dyDescent="0.25">
      <c r="B58" s="55">
        <v>1</v>
      </c>
      <c r="C58" s="108" t="s">
        <v>86</v>
      </c>
      <c r="D58" s="109"/>
      <c r="E58" s="32" t="s">
        <v>41</v>
      </c>
      <c r="F58" s="106" t="s">
        <v>112</v>
      </c>
      <c r="G58" s="107"/>
      <c r="H58" s="98">
        <v>4</v>
      </c>
      <c r="I58" s="99"/>
      <c r="J58" s="104"/>
      <c r="K58" s="105"/>
      <c r="L58" s="104">
        <f t="shared" ref="L58:L63" si="0">H58</f>
        <v>4</v>
      </c>
      <c r="M58" s="105"/>
      <c r="Q58" s="2"/>
      <c r="R58" s="34"/>
      <c r="S58" s="2"/>
    </row>
    <row r="59" spans="1:19" ht="27.75" customHeight="1" x14ac:dyDescent="0.25">
      <c r="B59" s="55">
        <v>2</v>
      </c>
      <c r="C59" s="108" t="s">
        <v>59</v>
      </c>
      <c r="D59" s="109"/>
      <c r="E59" s="32" t="s">
        <v>41</v>
      </c>
      <c r="F59" s="106" t="s">
        <v>112</v>
      </c>
      <c r="G59" s="107"/>
      <c r="H59" s="98">
        <f>H60+H61+H62+H63</f>
        <v>156.5</v>
      </c>
      <c r="I59" s="99"/>
      <c r="J59" s="104"/>
      <c r="K59" s="105"/>
      <c r="L59" s="104">
        <f t="shared" si="0"/>
        <v>156.5</v>
      </c>
      <c r="M59" s="105"/>
      <c r="Q59" s="2"/>
      <c r="R59" s="34"/>
      <c r="S59" s="2"/>
    </row>
    <row r="60" spans="1:19" ht="27.75" customHeight="1" x14ac:dyDescent="0.25">
      <c r="B60" s="55">
        <v>3</v>
      </c>
      <c r="C60" s="100" t="s">
        <v>60</v>
      </c>
      <c r="D60" s="101"/>
      <c r="E60" s="32" t="s">
        <v>41</v>
      </c>
      <c r="F60" s="106" t="s">
        <v>112</v>
      </c>
      <c r="G60" s="107"/>
      <c r="H60" s="98">
        <v>103.5</v>
      </c>
      <c r="I60" s="99"/>
      <c r="J60" s="104"/>
      <c r="K60" s="105"/>
      <c r="L60" s="104">
        <f t="shared" si="0"/>
        <v>103.5</v>
      </c>
      <c r="M60" s="105"/>
      <c r="Q60" s="2"/>
      <c r="R60" s="34"/>
      <c r="S60" s="2"/>
    </row>
    <row r="61" spans="1:19" ht="27.75" customHeight="1" x14ac:dyDescent="0.25">
      <c r="B61" s="55">
        <v>4</v>
      </c>
      <c r="C61" s="108" t="s">
        <v>61</v>
      </c>
      <c r="D61" s="109"/>
      <c r="E61" s="32" t="s">
        <v>41</v>
      </c>
      <c r="F61" s="106" t="s">
        <v>112</v>
      </c>
      <c r="G61" s="107"/>
      <c r="H61" s="98">
        <v>12</v>
      </c>
      <c r="I61" s="99"/>
      <c r="J61" s="57"/>
      <c r="K61" s="58"/>
      <c r="L61" s="104">
        <f>H61</f>
        <v>12</v>
      </c>
      <c r="M61" s="105"/>
      <c r="Q61" s="34"/>
      <c r="R61" s="34"/>
      <c r="S61" s="34"/>
    </row>
    <row r="62" spans="1:19" ht="27.75" customHeight="1" x14ac:dyDescent="0.25">
      <c r="B62" s="55">
        <v>5</v>
      </c>
      <c r="C62" s="100" t="s">
        <v>62</v>
      </c>
      <c r="D62" s="101"/>
      <c r="E62" s="32" t="s">
        <v>41</v>
      </c>
      <c r="F62" s="106" t="s">
        <v>112</v>
      </c>
      <c r="G62" s="107"/>
      <c r="H62" s="98">
        <v>4</v>
      </c>
      <c r="I62" s="99"/>
      <c r="J62" s="57"/>
      <c r="K62" s="58"/>
      <c r="L62" s="104">
        <f>H62</f>
        <v>4</v>
      </c>
      <c r="M62" s="105"/>
      <c r="Q62" s="34"/>
      <c r="R62" s="34"/>
      <c r="S62" s="34"/>
    </row>
    <row r="63" spans="1:19" ht="27" customHeight="1" x14ac:dyDescent="0.25">
      <c r="B63" s="55">
        <v>6</v>
      </c>
      <c r="C63" s="100" t="s">
        <v>63</v>
      </c>
      <c r="D63" s="101"/>
      <c r="E63" s="32" t="s">
        <v>41</v>
      </c>
      <c r="F63" s="106" t="s">
        <v>112</v>
      </c>
      <c r="G63" s="107"/>
      <c r="H63" s="98">
        <v>37</v>
      </c>
      <c r="I63" s="99"/>
      <c r="J63" s="104"/>
      <c r="K63" s="105"/>
      <c r="L63" s="104">
        <f t="shared" si="0"/>
        <v>37</v>
      </c>
      <c r="M63" s="105"/>
      <c r="Q63" s="2"/>
      <c r="R63" s="34"/>
      <c r="S63" s="2"/>
    </row>
    <row r="64" spans="1:19" ht="15" customHeight="1" x14ac:dyDescent="0.25">
      <c r="B64" s="29"/>
      <c r="C64" s="96" t="s">
        <v>43</v>
      </c>
      <c r="D64" s="97"/>
      <c r="E64" s="30"/>
      <c r="F64" s="96"/>
      <c r="G64" s="97"/>
      <c r="H64" s="96"/>
      <c r="I64" s="97"/>
      <c r="J64" s="92"/>
      <c r="K64" s="93"/>
      <c r="L64" s="92"/>
      <c r="M64" s="93"/>
      <c r="Q64" s="2"/>
      <c r="R64" s="34"/>
      <c r="S64" s="2"/>
    </row>
    <row r="65" spans="2:19" ht="42" customHeight="1" x14ac:dyDescent="0.25">
      <c r="B65" s="55">
        <v>1</v>
      </c>
      <c r="C65" s="106" t="s">
        <v>148</v>
      </c>
      <c r="D65" s="107"/>
      <c r="E65" s="32" t="s">
        <v>65</v>
      </c>
      <c r="F65" s="98" t="s">
        <v>143</v>
      </c>
      <c r="G65" s="99"/>
      <c r="H65" s="98">
        <v>6514</v>
      </c>
      <c r="I65" s="99"/>
      <c r="J65" s="92"/>
      <c r="K65" s="93"/>
      <c r="L65" s="92">
        <f>H65</f>
        <v>6514</v>
      </c>
      <c r="M65" s="93"/>
      <c r="Q65" s="2"/>
      <c r="R65" s="34"/>
      <c r="S65" s="2"/>
    </row>
    <row r="66" spans="2:19" ht="44.45" customHeight="1" x14ac:dyDescent="0.25">
      <c r="B66" s="55">
        <v>2</v>
      </c>
      <c r="C66" s="108" t="s">
        <v>95</v>
      </c>
      <c r="D66" s="109"/>
      <c r="E66" s="32" t="s">
        <v>41</v>
      </c>
      <c r="F66" s="106" t="s">
        <v>96</v>
      </c>
      <c r="G66" s="107"/>
      <c r="H66" s="98"/>
      <c r="I66" s="99"/>
      <c r="J66" s="92"/>
      <c r="K66" s="93"/>
      <c r="L66" s="92"/>
      <c r="M66" s="93"/>
      <c r="Q66" s="2"/>
      <c r="R66" s="34"/>
      <c r="S66" s="2"/>
    </row>
    <row r="67" spans="2:19" ht="15" customHeight="1" x14ac:dyDescent="0.25">
      <c r="B67" s="29"/>
      <c r="C67" s="96" t="s">
        <v>44</v>
      </c>
      <c r="D67" s="97"/>
      <c r="E67" s="32"/>
      <c r="F67" s="98"/>
      <c r="G67" s="99"/>
      <c r="H67" s="98"/>
      <c r="I67" s="99"/>
      <c r="J67" s="92"/>
      <c r="K67" s="93"/>
      <c r="L67" s="92"/>
      <c r="M67" s="93"/>
      <c r="Q67" s="2"/>
      <c r="R67" s="34"/>
      <c r="S67" s="2"/>
    </row>
    <row r="68" spans="2:19" ht="13.5" customHeight="1" x14ac:dyDescent="0.25">
      <c r="B68" s="55">
        <v>1</v>
      </c>
      <c r="C68" s="108" t="s">
        <v>87</v>
      </c>
      <c r="D68" s="109"/>
      <c r="E68" s="32" t="s">
        <v>68</v>
      </c>
      <c r="F68" s="98" t="s">
        <v>146</v>
      </c>
      <c r="G68" s="99"/>
      <c r="H68" s="94">
        <f>J48/H65</f>
        <v>4156.5362296591957</v>
      </c>
      <c r="I68" s="95"/>
      <c r="J68" s="92"/>
      <c r="K68" s="93"/>
      <c r="L68" s="102">
        <f>H68</f>
        <v>4156.5362296591957</v>
      </c>
      <c r="M68" s="103"/>
      <c r="Q68" s="2"/>
      <c r="R68" s="34"/>
      <c r="S68" s="2"/>
    </row>
    <row r="69" spans="2:19" ht="15" customHeight="1" x14ac:dyDescent="0.25">
      <c r="B69" s="29"/>
      <c r="C69" s="96" t="s">
        <v>70</v>
      </c>
      <c r="D69" s="97"/>
      <c r="E69" s="30"/>
      <c r="F69" s="96"/>
      <c r="G69" s="97"/>
      <c r="H69" s="98"/>
      <c r="I69" s="99"/>
      <c r="J69" s="92"/>
      <c r="K69" s="93"/>
      <c r="L69" s="92"/>
      <c r="M69" s="93"/>
      <c r="Q69" s="2"/>
      <c r="R69" s="34"/>
      <c r="S69" s="2"/>
    </row>
    <row r="70" spans="2:19" ht="63" customHeight="1" x14ac:dyDescent="0.25">
      <c r="B70" s="55">
        <v>1</v>
      </c>
      <c r="C70" s="151" t="s">
        <v>88</v>
      </c>
      <c r="D70" s="152"/>
      <c r="E70" s="52" t="s">
        <v>72</v>
      </c>
      <c r="F70" s="98" t="s">
        <v>143</v>
      </c>
      <c r="G70" s="97"/>
      <c r="H70" s="98">
        <v>35</v>
      </c>
      <c r="I70" s="99"/>
      <c r="J70" s="92"/>
      <c r="K70" s="93"/>
      <c r="L70" s="92">
        <f>H70</f>
        <v>35</v>
      </c>
      <c r="M70" s="93"/>
      <c r="Q70" s="2"/>
      <c r="R70" s="34"/>
      <c r="S70" s="2"/>
    </row>
    <row r="71" spans="2:19" ht="30.75" customHeight="1" x14ac:dyDescent="0.25">
      <c r="B71" s="55">
        <v>2</v>
      </c>
      <c r="C71" s="108" t="s">
        <v>89</v>
      </c>
      <c r="D71" s="109"/>
      <c r="E71" s="52" t="s">
        <v>72</v>
      </c>
      <c r="F71" s="98" t="s">
        <v>147</v>
      </c>
      <c r="G71" s="97"/>
      <c r="H71" s="98">
        <v>45</v>
      </c>
      <c r="I71" s="99"/>
      <c r="J71" s="92"/>
      <c r="K71" s="93"/>
      <c r="L71" s="92">
        <f>H71</f>
        <v>45</v>
      </c>
      <c r="M71" s="93"/>
      <c r="Q71" s="2"/>
      <c r="R71" s="34"/>
      <c r="S71" s="2"/>
    </row>
    <row r="72" spans="2:19" x14ac:dyDescent="0.25">
      <c r="B72" s="23"/>
      <c r="C72" s="23"/>
      <c r="D72" s="24"/>
      <c r="E72" s="25"/>
      <c r="F72" s="25"/>
      <c r="G72" s="25"/>
      <c r="H72" s="25"/>
      <c r="I72" s="26"/>
    </row>
    <row r="73" spans="2:19" x14ac:dyDescent="0.25">
      <c r="B73" s="23"/>
      <c r="C73" s="23"/>
      <c r="D73" s="24"/>
      <c r="E73" s="25"/>
      <c r="F73" s="25"/>
      <c r="G73" s="25"/>
      <c r="H73" s="25"/>
      <c r="I73" s="26"/>
    </row>
    <row r="74" spans="2:19" x14ac:dyDescent="0.25">
      <c r="B74" s="111" t="s">
        <v>45</v>
      </c>
      <c r="C74" s="111"/>
      <c r="D74" s="111"/>
      <c r="E74" s="25"/>
      <c r="F74" s="25"/>
      <c r="G74" s="25"/>
      <c r="H74" s="25"/>
      <c r="I74" s="26"/>
    </row>
    <row r="75" spans="2:19" x14ac:dyDescent="0.25">
      <c r="B75" s="111" t="s">
        <v>46</v>
      </c>
      <c r="C75" s="111"/>
      <c r="D75" s="111"/>
      <c r="E75" s="27"/>
      <c r="F75" s="25"/>
      <c r="G75" s="112" t="s">
        <v>73</v>
      </c>
      <c r="H75" s="112"/>
      <c r="I75" s="26"/>
    </row>
    <row r="76" spans="2:19" x14ac:dyDescent="0.25">
      <c r="B76" s="23"/>
      <c r="C76" s="23"/>
      <c r="D76" s="24"/>
      <c r="E76" s="25" t="s">
        <v>47</v>
      </c>
      <c r="F76" s="25"/>
      <c r="G76" s="110" t="s">
        <v>48</v>
      </c>
      <c r="H76" s="110"/>
      <c r="I76" s="26"/>
    </row>
    <row r="77" spans="2:19" x14ac:dyDescent="0.25">
      <c r="B77" s="23"/>
      <c r="C77" s="23"/>
      <c r="D77" s="24"/>
      <c r="E77" s="25"/>
      <c r="F77" s="25"/>
      <c r="G77" s="28"/>
      <c r="H77" s="28"/>
      <c r="I77" s="26"/>
    </row>
    <row r="78" spans="2:19" x14ac:dyDescent="0.25">
      <c r="B78" s="111" t="s">
        <v>49</v>
      </c>
      <c r="C78" s="111"/>
      <c r="D78" s="111"/>
      <c r="E78" s="25"/>
      <c r="F78" s="25"/>
      <c r="G78" s="28"/>
      <c r="H78" s="28"/>
      <c r="I78" s="26"/>
    </row>
    <row r="79" spans="2:19" x14ac:dyDescent="0.25">
      <c r="B79" s="111" t="s">
        <v>50</v>
      </c>
      <c r="C79" s="111"/>
      <c r="D79" s="111"/>
      <c r="E79" s="27"/>
      <c r="F79" s="25"/>
      <c r="G79" s="112" t="s">
        <v>74</v>
      </c>
      <c r="H79" s="112"/>
      <c r="I79" s="26"/>
    </row>
    <row r="80" spans="2:19" x14ac:dyDescent="0.25">
      <c r="B80" s="23"/>
      <c r="C80" s="23"/>
      <c r="D80" s="24"/>
      <c r="E80" s="25" t="s">
        <v>47</v>
      </c>
      <c r="F80" s="25"/>
      <c r="G80" s="110" t="s">
        <v>48</v>
      </c>
      <c r="H80" s="110"/>
      <c r="I80" s="26"/>
    </row>
  </sheetData>
  <mergeCells count="134">
    <mergeCell ref="L61:M61"/>
    <mergeCell ref="L62:M62"/>
    <mergeCell ref="G80:H80"/>
    <mergeCell ref="B75:D75"/>
    <mergeCell ref="G75:H75"/>
    <mergeCell ref="B74:D74"/>
    <mergeCell ref="G76:H76"/>
    <mergeCell ref="B78:D78"/>
    <mergeCell ref="L71:M71"/>
    <mergeCell ref="H69:I69"/>
    <mergeCell ref="B79:D79"/>
    <mergeCell ref="G79:H79"/>
    <mergeCell ref="J69:K69"/>
    <mergeCell ref="L69:M69"/>
    <mergeCell ref="L70:M70"/>
    <mergeCell ref="J70:K70"/>
    <mergeCell ref="J71:K71"/>
    <mergeCell ref="C71:D71"/>
    <mergeCell ref="F71:G71"/>
    <mergeCell ref="H71:I71"/>
    <mergeCell ref="F70:G70"/>
    <mergeCell ref="H70:I70"/>
    <mergeCell ref="C61:D61"/>
    <mergeCell ref="C62:D62"/>
    <mergeCell ref="F61:G61"/>
    <mergeCell ref="F62:G62"/>
    <mergeCell ref="H61:I61"/>
    <mergeCell ref="H62:I62"/>
    <mergeCell ref="F67:G67"/>
    <mergeCell ref="C66:D66"/>
    <mergeCell ref="F66:G66"/>
    <mergeCell ref="H66:I66"/>
    <mergeCell ref="C68:D68"/>
    <mergeCell ref="F68:G68"/>
    <mergeCell ref="F64:G64"/>
    <mergeCell ref="H64:I64"/>
    <mergeCell ref="C69:D69"/>
    <mergeCell ref="F69:G69"/>
    <mergeCell ref="C70:D70"/>
    <mergeCell ref="C63:D63"/>
    <mergeCell ref="F63:G63"/>
    <mergeCell ref="H63:I63"/>
    <mergeCell ref="J63:K63"/>
    <mergeCell ref="L63:M63"/>
    <mergeCell ref="L67:M67"/>
    <mergeCell ref="J68:K68"/>
    <mergeCell ref="L68:M68"/>
    <mergeCell ref="J66:K66"/>
    <mergeCell ref="H68:I68"/>
    <mergeCell ref="C67:D67"/>
    <mergeCell ref="H67:I67"/>
    <mergeCell ref="J67:K67"/>
    <mergeCell ref="L66:M66"/>
    <mergeCell ref="L64:M64"/>
    <mergeCell ref="L65:M65"/>
    <mergeCell ref="C65:D65"/>
    <mergeCell ref="F65:G65"/>
    <mergeCell ref="H65:I65"/>
    <mergeCell ref="J65:K65"/>
    <mergeCell ref="C64:D64"/>
    <mergeCell ref="J64:K64"/>
    <mergeCell ref="F59:G59"/>
    <mergeCell ref="H59:I59"/>
    <mergeCell ref="J59:K59"/>
    <mergeCell ref="L60:M60"/>
    <mergeCell ref="C60:D60"/>
    <mergeCell ref="C59:D59"/>
    <mergeCell ref="L59:M59"/>
    <mergeCell ref="P51:Q51"/>
    <mergeCell ref="C51:I51"/>
    <mergeCell ref="J51:L51"/>
    <mergeCell ref="M51:O51"/>
    <mergeCell ref="J56:K56"/>
    <mergeCell ref="L56:M56"/>
    <mergeCell ref="C56:D56"/>
    <mergeCell ref="F56:G56"/>
    <mergeCell ref="H56:I56"/>
    <mergeCell ref="L58:M58"/>
    <mergeCell ref="D54:I54"/>
    <mergeCell ref="C58:D58"/>
    <mergeCell ref="F58:G58"/>
    <mergeCell ref="H58:I58"/>
    <mergeCell ref="H60:I60"/>
    <mergeCell ref="J60:K60"/>
    <mergeCell ref="F60:G60"/>
    <mergeCell ref="J58:K58"/>
    <mergeCell ref="C50:I50"/>
    <mergeCell ref="J50:L50"/>
    <mergeCell ref="M50:O50"/>
    <mergeCell ref="C57:D57"/>
    <mergeCell ref="F57:G57"/>
    <mergeCell ref="H57:I57"/>
    <mergeCell ref="J57:K57"/>
    <mergeCell ref="L57:M57"/>
    <mergeCell ref="P47:Q47"/>
    <mergeCell ref="B23:C23"/>
    <mergeCell ref="I23:N23"/>
    <mergeCell ref="P23:Q23"/>
    <mergeCell ref="P50:Q50"/>
    <mergeCell ref="C46:I46"/>
    <mergeCell ref="J46:L46"/>
    <mergeCell ref="M46:O46"/>
    <mergeCell ref="P46:Q46"/>
    <mergeCell ref="C48:I48"/>
    <mergeCell ref="C47:I47"/>
    <mergeCell ref="J47:L47"/>
    <mergeCell ref="M47:O47"/>
    <mergeCell ref="J48:L48"/>
    <mergeCell ref="M48:O48"/>
    <mergeCell ref="P48:Q48"/>
    <mergeCell ref="A12:Q12"/>
    <mergeCell ref="A13:Q13"/>
    <mergeCell ref="B16:C16"/>
    <mergeCell ref="P16:Q16"/>
    <mergeCell ref="B17:C17"/>
    <mergeCell ref="C45:I45"/>
    <mergeCell ref="J45:L45"/>
    <mergeCell ref="M45:O45"/>
    <mergeCell ref="P45:Q45"/>
    <mergeCell ref="P22:Q22"/>
    <mergeCell ref="B19:C19"/>
    <mergeCell ref="P19:Q19"/>
    <mergeCell ref="B20:C20"/>
    <mergeCell ref="P17:Q17"/>
    <mergeCell ref="B22:C22"/>
    <mergeCell ref="I22:N22"/>
    <mergeCell ref="P20:Q20"/>
    <mergeCell ref="B40:Q40"/>
    <mergeCell ref="C42:Q42"/>
    <mergeCell ref="B34:L34"/>
    <mergeCell ref="B35:Q35"/>
    <mergeCell ref="C37:Q37"/>
    <mergeCell ref="C38:Q38"/>
    <mergeCell ref="C43:Q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35" max="16383" man="1"/>
    <brk id="5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view="pageBreakPreview" zoomScaleSheetLayoutView="100" workbookViewId="0">
      <selection activeCell="B8" sqref="B8"/>
    </sheetView>
  </sheetViews>
  <sheetFormatPr defaultRowHeight="15" x14ac:dyDescent="0.25"/>
  <cols>
    <col min="1" max="1" width="9" bestFit="1" customWidth="1"/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2" bestFit="1" customWidth="1"/>
    <col min="12" max="12" width="11" customWidth="1"/>
    <col min="13" max="13" width="11.5703125" customWidth="1"/>
    <col min="15" max="15" width="10.140625" bestFit="1" customWidth="1"/>
    <col min="17" max="17" width="10.28515625" customWidth="1"/>
  </cols>
  <sheetData>
    <row r="1" spans="1:19" x14ac:dyDescent="0.25">
      <c r="M1" t="s">
        <v>0</v>
      </c>
    </row>
    <row r="2" spans="1:19" x14ac:dyDescent="0.25">
      <c r="A2" s="66"/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34"/>
      <c r="S5" s="34"/>
    </row>
    <row r="6" spans="1:19" x14ac:dyDescent="0.25">
      <c r="D6" t="s">
        <v>97</v>
      </c>
      <c r="M6" t="s">
        <v>0</v>
      </c>
      <c r="R6" s="34"/>
      <c r="S6" s="34"/>
    </row>
    <row r="7" spans="1:19" x14ac:dyDescent="0.25">
      <c r="M7" t="s">
        <v>4</v>
      </c>
      <c r="R7" s="34"/>
      <c r="S7" s="34"/>
    </row>
    <row r="8" spans="1:19" x14ac:dyDescent="0.25">
      <c r="M8" t="s">
        <v>5</v>
      </c>
      <c r="R8" s="34"/>
      <c r="S8" s="34"/>
    </row>
    <row r="9" spans="1:19" x14ac:dyDescent="0.25">
      <c r="M9" s="66" t="str">
        <f>'0611070'!M9</f>
        <v xml:space="preserve"> 31.12 2021 року № 67-аг</v>
      </c>
      <c r="R9" s="34"/>
      <c r="S9" s="34"/>
    </row>
    <row r="10" spans="1:19" x14ac:dyDescent="0.25">
      <c r="R10" s="34"/>
      <c r="S10" s="34"/>
    </row>
    <row r="11" spans="1:19" x14ac:dyDescent="0.25">
      <c r="R11" s="34"/>
      <c r="S11" s="34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34"/>
    </row>
    <row r="13" spans="1:19" x14ac:dyDescent="0.25">
      <c r="A13" s="128" t="str">
        <f>'0611070'!A13:Q13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34"/>
    </row>
    <row r="14" spans="1:19" x14ac:dyDescent="0.25">
      <c r="R14" s="34"/>
      <c r="S14" s="34"/>
    </row>
    <row r="15" spans="1:19" x14ac:dyDescent="0.25">
      <c r="R15" s="34"/>
      <c r="S15" s="34"/>
    </row>
    <row r="16" spans="1:19" x14ac:dyDescent="0.25">
      <c r="A16" s="5">
        <v>1</v>
      </c>
      <c r="B16" s="120" t="s">
        <v>130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34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4"/>
      <c r="M17" s="83"/>
      <c r="N17" s="83"/>
      <c r="P17" s="122" t="s">
        <v>9</v>
      </c>
      <c r="Q17" s="122"/>
      <c r="R17" s="34"/>
      <c r="S17" s="34"/>
    </row>
    <row r="18" spans="1:19" x14ac:dyDescent="0.25">
      <c r="M18" s="34"/>
      <c r="N18" s="34"/>
      <c r="R18" s="34"/>
      <c r="S18" s="34"/>
    </row>
    <row r="19" spans="1:19" x14ac:dyDescent="0.25">
      <c r="A19" s="5">
        <v>2</v>
      </c>
      <c r="B19" s="120" t="s">
        <v>130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34"/>
    </row>
    <row r="20" spans="1:19" ht="38.25" customHeight="1" x14ac:dyDescent="0.25">
      <c r="B20" s="123" t="s">
        <v>11</v>
      </c>
      <c r="C20" s="123"/>
      <c r="F20" s="82" t="s">
        <v>12</v>
      </c>
      <c r="G20" s="82"/>
      <c r="H20" s="82"/>
      <c r="I20" s="82"/>
      <c r="J20" s="82"/>
      <c r="K20" s="82"/>
      <c r="L20" s="82"/>
      <c r="M20" s="82"/>
      <c r="N20" s="82"/>
      <c r="P20" s="122" t="s">
        <v>9</v>
      </c>
      <c r="Q20" s="122"/>
      <c r="R20" s="34"/>
      <c r="S20" s="34"/>
    </row>
    <row r="21" spans="1:19" x14ac:dyDescent="0.25">
      <c r="R21" s="34"/>
      <c r="S21" s="34"/>
    </row>
    <row r="22" spans="1:19" ht="21.75" customHeight="1" x14ac:dyDescent="0.25">
      <c r="A22" s="5">
        <v>3</v>
      </c>
      <c r="B22" s="120" t="s">
        <v>130</v>
      </c>
      <c r="C22" s="120"/>
      <c r="D22" s="14"/>
      <c r="E22" s="36" t="s">
        <v>206</v>
      </c>
      <c r="F22" s="14"/>
      <c r="G22" s="36" t="s">
        <v>90</v>
      </c>
      <c r="I22" s="124" t="s">
        <v>91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34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34"/>
    </row>
    <row r="24" spans="1:19" x14ac:dyDescent="0.25">
      <c r="R24" s="34"/>
      <c r="S24" s="34"/>
    </row>
    <row r="25" spans="1:19" x14ac:dyDescent="0.25">
      <c r="A25" s="5">
        <v>4</v>
      </c>
      <c r="B25" s="5" t="s">
        <v>17</v>
      </c>
      <c r="E25" s="13">
        <f>J25+O25</f>
        <v>12321733</v>
      </c>
      <c r="F25" t="s">
        <v>18</v>
      </c>
      <c r="J25" s="12">
        <v>12321733</v>
      </c>
      <c r="K25" t="s">
        <v>19</v>
      </c>
      <c r="O25" s="59">
        <v>0</v>
      </c>
      <c r="P25" t="s">
        <v>20</v>
      </c>
      <c r="R25" s="34"/>
      <c r="S25" s="34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34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34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34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34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34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34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34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34"/>
    </row>
    <row r="36" spans="1:19" ht="33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  <c r="R36" s="34"/>
      <c r="S36" s="34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34"/>
    </row>
    <row r="38" spans="1:19" ht="39.75" customHeight="1" x14ac:dyDescent="0.25">
      <c r="B38" s="10">
        <v>1</v>
      </c>
      <c r="C38" s="92" t="s">
        <v>150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93"/>
      <c r="R38" s="1"/>
      <c r="S38" s="34"/>
    </row>
    <row r="39" spans="1:19" ht="22.5" customHeight="1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  <c r="R39" s="34"/>
      <c r="S39" s="34"/>
    </row>
    <row r="40" spans="1:19" ht="32.25" customHeight="1" x14ac:dyDescent="0.25">
      <c r="B40" s="132" t="s">
        <v>201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  <c r="S40" s="34"/>
    </row>
    <row r="41" spans="1:19" ht="32.25" customHeight="1" x14ac:dyDescent="0.25">
      <c r="A41" s="5">
        <v>8</v>
      </c>
      <c r="B41" s="5" t="s">
        <v>30</v>
      </c>
      <c r="C41" s="5"/>
      <c r="D41" s="5"/>
      <c r="R41" s="34"/>
      <c r="S41" s="34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34"/>
    </row>
    <row r="43" spans="1:19" ht="30.75" customHeight="1" x14ac:dyDescent="0.25">
      <c r="B43" s="10"/>
      <c r="C43" s="92" t="s">
        <v>150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93"/>
      <c r="R43" s="1"/>
      <c r="S43" s="34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34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34"/>
    </row>
    <row r="46" spans="1:19" ht="26.25" customHeight="1" x14ac:dyDescent="0.25">
      <c r="B46" s="37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34"/>
    </row>
    <row r="47" spans="1:19" ht="42.75" customHeight="1" x14ac:dyDescent="0.25">
      <c r="B47" s="10"/>
      <c r="C47" s="125" t="s">
        <v>150</v>
      </c>
      <c r="D47" s="126"/>
      <c r="E47" s="126"/>
      <c r="F47" s="126"/>
      <c r="G47" s="126"/>
      <c r="H47" s="126"/>
      <c r="I47" s="127"/>
      <c r="J47" s="113">
        <f>J25</f>
        <v>12321733</v>
      </c>
      <c r="K47" s="114"/>
      <c r="L47" s="115"/>
      <c r="M47" s="113">
        <f>O25</f>
        <v>0</v>
      </c>
      <c r="N47" s="114"/>
      <c r="O47" s="115"/>
      <c r="P47" s="113">
        <f>J47+M47</f>
        <v>12321733</v>
      </c>
      <c r="Q47" s="115"/>
      <c r="R47" s="1"/>
      <c r="S47" s="34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12321733</v>
      </c>
      <c r="K48" s="114"/>
      <c r="L48" s="115"/>
      <c r="M48" s="113">
        <f>M47</f>
        <v>0</v>
      </c>
      <c r="N48" s="114"/>
      <c r="O48" s="115"/>
      <c r="P48" s="113">
        <f>P47</f>
        <v>12321733</v>
      </c>
      <c r="Q48" s="115"/>
      <c r="R48" s="1"/>
      <c r="S48" s="34"/>
    </row>
    <row r="49" spans="1:19" ht="27" customHeight="1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34"/>
    </row>
    <row r="50" spans="1:19" ht="27" customHeight="1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34"/>
    </row>
    <row r="51" spans="1:19" ht="27" customHeight="1" x14ac:dyDescent="0.25">
      <c r="B51" s="10"/>
      <c r="C51" s="92"/>
      <c r="D51" s="116"/>
      <c r="E51" s="116"/>
      <c r="F51" s="116"/>
      <c r="G51" s="116"/>
      <c r="H51" s="116"/>
      <c r="I51" s="93"/>
      <c r="J51" s="92"/>
      <c r="K51" s="116"/>
      <c r="L51" s="93"/>
      <c r="M51" s="92"/>
      <c r="N51" s="116"/>
      <c r="O51" s="93"/>
      <c r="P51" s="92"/>
      <c r="Q51" s="93"/>
      <c r="R51" s="1"/>
      <c r="S51" s="34"/>
    </row>
    <row r="52" spans="1:19" ht="27" customHeight="1" x14ac:dyDescent="0.25">
      <c r="B52" s="10"/>
      <c r="C52" s="92"/>
      <c r="D52" s="116"/>
      <c r="E52" s="116"/>
      <c r="F52" s="116"/>
      <c r="G52" s="116"/>
      <c r="H52" s="116"/>
      <c r="I52" s="93"/>
      <c r="J52" s="92"/>
      <c r="K52" s="116"/>
      <c r="L52" s="93"/>
      <c r="M52" s="92"/>
      <c r="N52" s="116"/>
      <c r="O52" s="93"/>
      <c r="P52" s="92"/>
      <c r="Q52" s="93"/>
      <c r="R52" s="1"/>
      <c r="S52" s="34"/>
    </row>
    <row r="53" spans="1:19" x14ac:dyDescent="0.25">
      <c r="Q53" s="34"/>
      <c r="R53" s="34"/>
      <c r="S53" s="34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34"/>
      <c r="R54" s="34"/>
      <c r="S54" s="34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34"/>
      <c r="R55" s="34"/>
      <c r="S55" s="34"/>
    </row>
    <row r="56" spans="1:19" ht="15" customHeight="1" x14ac:dyDescent="0.25">
      <c r="B56" s="21"/>
      <c r="C56" s="21"/>
      <c r="D56" s="35"/>
      <c r="E56" s="35"/>
      <c r="F56" s="35"/>
      <c r="G56" s="35"/>
      <c r="H56" s="35"/>
      <c r="I56" s="35"/>
      <c r="Q56" s="34"/>
      <c r="R56" s="34"/>
      <c r="S56" s="34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34"/>
      <c r="R57" s="34"/>
      <c r="S57" s="34"/>
    </row>
    <row r="58" spans="1:19" ht="15" customHeight="1" x14ac:dyDescent="0.25">
      <c r="B58" s="29">
        <v>1</v>
      </c>
      <c r="C58" s="96" t="s">
        <v>40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34"/>
      <c r="R58" s="34"/>
      <c r="S58" s="34"/>
    </row>
    <row r="59" spans="1:19" ht="27" customHeight="1" x14ac:dyDescent="0.25">
      <c r="B59" s="55">
        <v>1</v>
      </c>
      <c r="C59" s="100" t="s">
        <v>98</v>
      </c>
      <c r="D59" s="101"/>
      <c r="E59" s="32" t="s">
        <v>41</v>
      </c>
      <c r="F59" s="106" t="s">
        <v>112</v>
      </c>
      <c r="G59" s="107"/>
      <c r="H59" s="98">
        <v>3</v>
      </c>
      <c r="I59" s="99"/>
      <c r="J59" s="104"/>
      <c r="K59" s="105"/>
      <c r="L59" s="104">
        <f t="shared" ref="L59:L64" si="0">H59</f>
        <v>3</v>
      </c>
      <c r="M59" s="105"/>
      <c r="Q59" s="34"/>
      <c r="R59" s="34"/>
      <c r="S59" s="34"/>
    </row>
    <row r="60" spans="1:19" ht="26.25" customHeight="1" x14ac:dyDescent="0.25">
      <c r="B60" s="55">
        <v>2</v>
      </c>
      <c r="C60" s="108" t="s">
        <v>59</v>
      </c>
      <c r="D60" s="109"/>
      <c r="E60" s="32" t="s">
        <v>41</v>
      </c>
      <c r="F60" s="98" t="s">
        <v>151</v>
      </c>
      <c r="G60" s="99"/>
      <c r="H60" s="98">
        <v>64</v>
      </c>
      <c r="I60" s="99"/>
      <c r="J60" s="104"/>
      <c r="K60" s="105"/>
      <c r="L60" s="104">
        <f t="shared" si="0"/>
        <v>64</v>
      </c>
      <c r="M60" s="105"/>
      <c r="Q60" s="34"/>
      <c r="R60" s="34"/>
      <c r="S60" s="34"/>
    </row>
    <row r="61" spans="1:19" ht="27.75" customHeight="1" x14ac:dyDescent="0.25">
      <c r="B61" s="55">
        <v>3</v>
      </c>
      <c r="C61" s="100" t="s">
        <v>60</v>
      </c>
      <c r="D61" s="101"/>
      <c r="E61" s="32" t="s">
        <v>41</v>
      </c>
      <c r="F61" s="106" t="s">
        <v>112</v>
      </c>
      <c r="G61" s="107"/>
      <c r="H61" s="98">
        <v>14</v>
      </c>
      <c r="I61" s="99"/>
      <c r="J61" s="104"/>
      <c r="K61" s="105"/>
      <c r="L61" s="104">
        <f t="shared" si="0"/>
        <v>14</v>
      </c>
      <c r="M61" s="105"/>
      <c r="Q61" s="34"/>
      <c r="R61" s="34"/>
      <c r="S61" s="34"/>
    </row>
    <row r="62" spans="1:19" ht="27.75" customHeight="1" x14ac:dyDescent="0.25">
      <c r="B62" s="55">
        <v>4</v>
      </c>
      <c r="C62" s="108" t="s">
        <v>61</v>
      </c>
      <c r="D62" s="109"/>
      <c r="E62" s="32" t="s">
        <v>41</v>
      </c>
      <c r="F62" s="106" t="s">
        <v>112</v>
      </c>
      <c r="G62" s="107"/>
      <c r="H62" s="98">
        <v>3</v>
      </c>
      <c r="I62" s="99"/>
      <c r="J62" s="57"/>
      <c r="K62" s="58"/>
      <c r="L62" s="104">
        <f t="shared" ref="L62:L63" si="1">H62</f>
        <v>3</v>
      </c>
      <c r="M62" s="105"/>
      <c r="Q62" s="34"/>
      <c r="R62" s="34"/>
      <c r="S62" s="34"/>
    </row>
    <row r="63" spans="1:19" ht="27.75" customHeight="1" x14ac:dyDescent="0.25">
      <c r="B63" s="55">
        <v>5</v>
      </c>
      <c r="C63" s="100" t="s">
        <v>62</v>
      </c>
      <c r="D63" s="101"/>
      <c r="E63" s="32" t="s">
        <v>41</v>
      </c>
      <c r="F63" s="106" t="s">
        <v>112</v>
      </c>
      <c r="G63" s="107"/>
      <c r="H63" s="98">
        <v>45</v>
      </c>
      <c r="I63" s="99"/>
      <c r="J63" s="57"/>
      <c r="K63" s="58"/>
      <c r="L63" s="104">
        <f t="shared" si="1"/>
        <v>45</v>
      </c>
      <c r="M63" s="105"/>
      <c r="Q63" s="34"/>
      <c r="R63" s="34"/>
      <c r="S63" s="34"/>
    </row>
    <row r="64" spans="1:19" ht="22.5" customHeight="1" x14ac:dyDescent="0.25">
      <c r="B64" s="55">
        <v>6</v>
      </c>
      <c r="C64" s="100" t="s">
        <v>63</v>
      </c>
      <c r="D64" s="101"/>
      <c r="E64" s="32" t="s">
        <v>41</v>
      </c>
      <c r="F64" s="106" t="s">
        <v>112</v>
      </c>
      <c r="G64" s="107"/>
      <c r="H64" s="98">
        <v>2</v>
      </c>
      <c r="I64" s="99"/>
      <c r="J64" s="104"/>
      <c r="K64" s="105"/>
      <c r="L64" s="104">
        <f t="shared" si="0"/>
        <v>2</v>
      </c>
      <c r="M64" s="105"/>
      <c r="Q64" s="34"/>
      <c r="R64" s="34"/>
      <c r="S64" s="34"/>
    </row>
    <row r="65" spans="2:20" ht="15" customHeight="1" x14ac:dyDescent="0.25">
      <c r="B65" s="55"/>
      <c r="C65" s="96" t="s">
        <v>43</v>
      </c>
      <c r="D65" s="97"/>
      <c r="E65" s="30"/>
      <c r="F65" s="96"/>
      <c r="G65" s="97"/>
      <c r="H65" s="96"/>
      <c r="I65" s="97"/>
      <c r="J65" s="92"/>
      <c r="K65" s="93"/>
      <c r="L65" s="92"/>
      <c r="M65" s="93"/>
      <c r="Q65" s="34"/>
      <c r="R65" s="34"/>
      <c r="S65" s="34"/>
    </row>
    <row r="66" spans="2:20" ht="27.75" customHeight="1" x14ac:dyDescent="0.25">
      <c r="B66" s="55">
        <v>1</v>
      </c>
      <c r="C66" s="108" t="s">
        <v>92</v>
      </c>
      <c r="D66" s="109"/>
      <c r="E66" s="32" t="s">
        <v>41</v>
      </c>
      <c r="F66" s="98" t="s">
        <v>112</v>
      </c>
      <c r="G66" s="99"/>
      <c r="H66" s="98">
        <v>86</v>
      </c>
      <c r="I66" s="99"/>
      <c r="J66" s="92"/>
      <c r="K66" s="93"/>
      <c r="L66" s="92">
        <f>H66</f>
        <v>86</v>
      </c>
      <c r="M66" s="93"/>
      <c r="Q66" s="34"/>
      <c r="R66" s="34"/>
      <c r="S66" s="34"/>
    </row>
    <row r="67" spans="2:20" ht="27.75" customHeight="1" x14ac:dyDescent="0.25">
      <c r="B67" s="55">
        <v>2</v>
      </c>
      <c r="C67" s="108" t="s">
        <v>93</v>
      </c>
      <c r="D67" s="109"/>
      <c r="E67" s="32" t="s">
        <v>41</v>
      </c>
      <c r="F67" s="98" t="s">
        <v>143</v>
      </c>
      <c r="G67" s="99"/>
      <c r="H67" s="98">
        <v>100</v>
      </c>
      <c r="I67" s="99"/>
      <c r="J67" s="51"/>
      <c r="K67" s="50"/>
      <c r="L67" s="92">
        <v>100</v>
      </c>
      <c r="M67" s="93"/>
      <c r="Q67" s="34"/>
      <c r="R67" s="34"/>
      <c r="S67" s="34"/>
    </row>
    <row r="68" spans="2:20" ht="15" customHeight="1" x14ac:dyDescent="0.25">
      <c r="B68" s="55"/>
      <c r="C68" s="96" t="s">
        <v>44</v>
      </c>
      <c r="D68" s="97"/>
      <c r="E68" s="32"/>
      <c r="F68" s="98"/>
      <c r="G68" s="99"/>
      <c r="H68" s="98"/>
      <c r="I68" s="99"/>
      <c r="J68" s="92"/>
      <c r="K68" s="93"/>
      <c r="L68" s="92"/>
      <c r="M68" s="93"/>
      <c r="Q68" s="34"/>
      <c r="R68" s="34"/>
      <c r="S68" s="34"/>
    </row>
    <row r="69" spans="2:20" ht="15" customHeight="1" x14ac:dyDescent="0.25">
      <c r="B69" s="55">
        <v>1</v>
      </c>
      <c r="C69" s="100" t="s">
        <v>94</v>
      </c>
      <c r="D69" s="101"/>
      <c r="E69" s="32" t="s">
        <v>41</v>
      </c>
      <c r="F69" s="98" t="s">
        <v>112</v>
      </c>
      <c r="G69" s="99"/>
      <c r="H69" s="98">
        <v>2</v>
      </c>
      <c r="I69" s="99"/>
      <c r="J69" s="92"/>
      <c r="K69" s="93"/>
      <c r="L69" s="92">
        <f>H69</f>
        <v>2</v>
      </c>
      <c r="M69" s="93"/>
      <c r="Q69" s="34"/>
      <c r="R69" s="34"/>
      <c r="S69" s="34"/>
    </row>
    <row r="70" spans="2:20" x14ac:dyDescent="0.25">
      <c r="B70" s="23"/>
      <c r="C70" s="23"/>
      <c r="D70" s="24"/>
      <c r="E70" s="25"/>
      <c r="F70" s="25"/>
      <c r="G70" s="25"/>
      <c r="H70" s="25"/>
      <c r="I70" s="26"/>
    </row>
    <row r="71" spans="2:20" x14ac:dyDescent="0.25">
      <c r="B71" s="23"/>
      <c r="C71" s="23"/>
      <c r="D71" s="24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</row>
    <row r="72" spans="2:20" x14ac:dyDescent="0.25">
      <c r="B72" s="23"/>
      <c r="C72" s="23"/>
      <c r="D72" s="24"/>
      <c r="E72" s="25"/>
      <c r="F72" s="25"/>
      <c r="G72" s="25"/>
      <c r="H72" s="25"/>
      <c r="I72" s="26"/>
    </row>
    <row r="73" spans="2:20" x14ac:dyDescent="0.25">
      <c r="B73" s="111" t="s">
        <v>45</v>
      </c>
      <c r="C73" s="111"/>
      <c r="D73" s="111"/>
      <c r="E73" s="25"/>
      <c r="F73" s="25"/>
      <c r="G73" s="25"/>
      <c r="H73" s="25"/>
      <c r="I73" s="26"/>
    </row>
    <row r="74" spans="2:20" x14ac:dyDescent="0.25">
      <c r="B74" s="111" t="s">
        <v>46</v>
      </c>
      <c r="C74" s="111"/>
      <c r="D74" s="111"/>
      <c r="E74" s="27"/>
      <c r="F74" s="25"/>
      <c r="G74" s="112" t="s">
        <v>73</v>
      </c>
      <c r="H74" s="112"/>
      <c r="I74" s="26"/>
    </row>
    <row r="75" spans="2:20" x14ac:dyDescent="0.25">
      <c r="B75" s="23"/>
      <c r="C75" s="23"/>
      <c r="D75" s="24"/>
      <c r="E75" s="25" t="s">
        <v>47</v>
      </c>
      <c r="F75" s="25"/>
      <c r="G75" s="110" t="s">
        <v>48</v>
      </c>
      <c r="H75" s="110"/>
      <c r="I75" s="26"/>
    </row>
    <row r="76" spans="2:20" x14ac:dyDescent="0.25">
      <c r="B76" s="23"/>
      <c r="C76" s="23"/>
      <c r="D76" s="24"/>
      <c r="E76" s="25"/>
      <c r="F76" s="25"/>
      <c r="G76" s="28"/>
      <c r="H76" s="28"/>
      <c r="I76" s="26"/>
    </row>
    <row r="77" spans="2:20" x14ac:dyDescent="0.25">
      <c r="B77" s="111" t="s">
        <v>49</v>
      </c>
      <c r="C77" s="111"/>
      <c r="D77" s="111"/>
      <c r="E77" s="25"/>
      <c r="F77" s="25"/>
      <c r="G77" s="28"/>
      <c r="H77" s="28"/>
      <c r="I77" s="26"/>
    </row>
    <row r="78" spans="2:20" x14ac:dyDescent="0.25">
      <c r="B78" s="111" t="s">
        <v>50</v>
      </c>
      <c r="C78" s="111"/>
      <c r="D78" s="111"/>
      <c r="E78" s="27"/>
      <c r="F78" s="25"/>
      <c r="G78" s="112" t="s">
        <v>74</v>
      </c>
      <c r="H78" s="112"/>
      <c r="I78" s="26"/>
    </row>
    <row r="79" spans="2:20" x14ac:dyDescent="0.25">
      <c r="B79" s="23"/>
      <c r="C79" s="23"/>
      <c r="D79" s="24"/>
      <c r="E79" s="25" t="s">
        <v>47</v>
      </c>
      <c r="F79" s="25"/>
      <c r="G79" s="110" t="s">
        <v>48</v>
      </c>
      <c r="H79" s="110"/>
      <c r="I79" s="26"/>
    </row>
  </sheetData>
  <mergeCells count="123">
    <mergeCell ref="B19:C19"/>
    <mergeCell ref="P19:Q19"/>
    <mergeCell ref="B20:C20"/>
    <mergeCell ref="P20:Q20"/>
    <mergeCell ref="A12:Q12"/>
    <mergeCell ref="A13:Q13"/>
    <mergeCell ref="B16:C16"/>
    <mergeCell ref="P16:Q16"/>
    <mergeCell ref="B17:C17"/>
    <mergeCell ref="P17:Q17"/>
    <mergeCell ref="B34:L34"/>
    <mergeCell ref="B35:Q35"/>
    <mergeCell ref="C37:Q37"/>
    <mergeCell ref="C38:Q38"/>
    <mergeCell ref="B40:Q40"/>
    <mergeCell ref="C42:Q42"/>
    <mergeCell ref="B22:C22"/>
    <mergeCell ref="I22:N22"/>
    <mergeCell ref="P22:Q22"/>
    <mergeCell ref="B23:C23"/>
    <mergeCell ref="I23:N23"/>
    <mergeCell ref="P23:Q23"/>
    <mergeCell ref="C43:Q43"/>
    <mergeCell ref="C45:I45"/>
    <mergeCell ref="J45:L45"/>
    <mergeCell ref="M45:O45"/>
    <mergeCell ref="P45:Q45"/>
    <mergeCell ref="C46:I46"/>
    <mergeCell ref="J46:L46"/>
    <mergeCell ref="M46:O46"/>
    <mergeCell ref="P46:Q46"/>
    <mergeCell ref="C50:I50"/>
    <mergeCell ref="J50:L50"/>
    <mergeCell ref="M50:O50"/>
    <mergeCell ref="P50:Q50"/>
    <mergeCell ref="C51:I51"/>
    <mergeCell ref="J51:L51"/>
    <mergeCell ref="M51:O51"/>
    <mergeCell ref="P51:Q51"/>
    <mergeCell ref="C47:I47"/>
    <mergeCell ref="J47:L47"/>
    <mergeCell ref="M47:O47"/>
    <mergeCell ref="P47:Q47"/>
    <mergeCell ref="C48:I48"/>
    <mergeCell ref="J48:L48"/>
    <mergeCell ref="M48:O48"/>
    <mergeCell ref="P48:Q48"/>
    <mergeCell ref="C52:I52"/>
    <mergeCell ref="J52:L52"/>
    <mergeCell ref="M52:O52"/>
    <mergeCell ref="P52:Q52"/>
    <mergeCell ref="D55:I55"/>
    <mergeCell ref="C57:D57"/>
    <mergeCell ref="F57:G57"/>
    <mergeCell ref="H57:I57"/>
    <mergeCell ref="J57:K57"/>
    <mergeCell ref="L57:M57"/>
    <mergeCell ref="C60:D60"/>
    <mergeCell ref="F60:G60"/>
    <mergeCell ref="H60:I60"/>
    <mergeCell ref="J60:K60"/>
    <mergeCell ref="L60:M60"/>
    <mergeCell ref="C58:D58"/>
    <mergeCell ref="F58:G58"/>
    <mergeCell ref="H58:I58"/>
    <mergeCell ref="J58:K58"/>
    <mergeCell ref="L58:M58"/>
    <mergeCell ref="C59:D59"/>
    <mergeCell ref="F59:G59"/>
    <mergeCell ref="H59:I59"/>
    <mergeCell ref="J59:K59"/>
    <mergeCell ref="L59:M59"/>
    <mergeCell ref="C61:D61"/>
    <mergeCell ref="F61:G61"/>
    <mergeCell ref="H61:I61"/>
    <mergeCell ref="J61:K61"/>
    <mergeCell ref="L61:M61"/>
    <mergeCell ref="C64:D64"/>
    <mergeCell ref="F64:G64"/>
    <mergeCell ref="H64:I64"/>
    <mergeCell ref="J64:K64"/>
    <mergeCell ref="L64:M64"/>
    <mergeCell ref="C62:D62"/>
    <mergeCell ref="C63:D63"/>
    <mergeCell ref="F62:G62"/>
    <mergeCell ref="F63:G63"/>
    <mergeCell ref="H62:I62"/>
    <mergeCell ref="H63:I63"/>
    <mergeCell ref="L62:M62"/>
    <mergeCell ref="L63:M63"/>
    <mergeCell ref="C68:D68"/>
    <mergeCell ref="F68:G68"/>
    <mergeCell ref="H68:I68"/>
    <mergeCell ref="J68:K68"/>
    <mergeCell ref="L68:M68"/>
    <mergeCell ref="C65:D65"/>
    <mergeCell ref="F65:G65"/>
    <mergeCell ref="H65:I65"/>
    <mergeCell ref="J65:K65"/>
    <mergeCell ref="L65:M65"/>
    <mergeCell ref="C66:D66"/>
    <mergeCell ref="F66:G66"/>
    <mergeCell ref="H66:I66"/>
    <mergeCell ref="J66:K66"/>
    <mergeCell ref="L66:M66"/>
    <mergeCell ref="C67:D67"/>
    <mergeCell ref="F67:G67"/>
    <mergeCell ref="H67:I67"/>
    <mergeCell ref="L67:M67"/>
    <mergeCell ref="C69:D69"/>
    <mergeCell ref="F69:G69"/>
    <mergeCell ref="H69:I69"/>
    <mergeCell ref="J69:K69"/>
    <mergeCell ref="L69:M69"/>
    <mergeCell ref="G79:H79"/>
    <mergeCell ref="E71:T71"/>
    <mergeCell ref="B73:D73"/>
    <mergeCell ref="B74:D74"/>
    <mergeCell ref="G74:H74"/>
    <mergeCell ref="G75:H75"/>
    <mergeCell ref="B77:D77"/>
    <mergeCell ref="B78:D78"/>
    <mergeCell ref="G78:H78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verticalDpi="0" r:id="rId1"/>
  <rowBreaks count="2" manualBreakCount="2">
    <brk id="35" max="16383" man="1"/>
    <brk id="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view="pageBreakPreview" topLeftCell="A7" zoomScaleSheetLayoutView="100" workbookViewId="0">
      <selection activeCell="C24" sqref="C24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A5" s="66"/>
      <c r="R5" s="34"/>
      <c r="S5" s="34"/>
    </row>
    <row r="6" spans="1:19" x14ac:dyDescent="0.25">
      <c r="M6" t="s">
        <v>0</v>
      </c>
      <c r="R6" s="34"/>
      <c r="S6" s="34"/>
    </row>
    <row r="7" spans="1:19" x14ac:dyDescent="0.25">
      <c r="M7" t="s">
        <v>4</v>
      </c>
      <c r="R7" s="34"/>
      <c r="S7" s="34"/>
    </row>
    <row r="8" spans="1:19" x14ac:dyDescent="0.25">
      <c r="M8" t="s">
        <v>5</v>
      </c>
      <c r="R8" s="34"/>
      <c r="S8" s="34"/>
    </row>
    <row r="9" spans="1:19" x14ac:dyDescent="0.25">
      <c r="M9" s="66" t="str">
        <f>'0611141'!M9</f>
        <v xml:space="preserve"> 31.12 2021 року № 67-аг</v>
      </c>
      <c r="R9" s="34"/>
      <c r="S9" s="34"/>
    </row>
    <row r="10" spans="1:19" x14ac:dyDescent="0.25">
      <c r="R10" s="34"/>
      <c r="S10" s="34"/>
    </row>
    <row r="11" spans="1:19" x14ac:dyDescent="0.25">
      <c r="R11" s="34"/>
      <c r="S11" s="34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34"/>
    </row>
    <row r="13" spans="1:19" x14ac:dyDescent="0.25">
      <c r="A13" s="128" t="str">
        <f>'0611141'!A13:Q13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34"/>
    </row>
    <row r="14" spans="1:19" x14ac:dyDescent="0.25">
      <c r="R14" s="34"/>
      <c r="S14" s="34"/>
    </row>
    <row r="15" spans="1:19" x14ac:dyDescent="0.25">
      <c r="R15" s="34"/>
      <c r="S15" s="34"/>
    </row>
    <row r="16" spans="1:19" x14ac:dyDescent="0.25">
      <c r="A16" s="5">
        <v>1</v>
      </c>
      <c r="B16" s="120" t="s">
        <v>138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34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4"/>
      <c r="M17" s="83"/>
      <c r="N17" s="83"/>
      <c r="P17" s="122" t="s">
        <v>9</v>
      </c>
      <c r="Q17" s="122"/>
      <c r="R17" s="34"/>
      <c r="S17" s="34"/>
    </row>
    <row r="18" spans="1:19" x14ac:dyDescent="0.25">
      <c r="M18" s="34"/>
      <c r="N18" s="34"/>
      <c r="R18" s="34"/>
      <c r="S18" s="34"/>
    </row>
    <row r="19" spans="1:19" x14ac:dyDescent="0.25">
      <c r="A19" s="5">
        <v>2</v>
      </c>
      <c r="B19" s="120" t="s">
        <v>138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34"/>
    </row>
    <row r="20" spans="1:19" ht="38.25" customHeight="1" x14ac:dyDescent="0.25">
      <c r="B20" s="123" t="s">
        <v>11</v>
      </c>
      <c r="C20" s="123"/>
      <c r="F20" s="82" t="s">
        <v>12</v>
      </c>
      <c r="G20" s="82"/>
      <c r="H20" s="82"/>
      <c r="I20" s="82"/>
      <c r="J20" s="82"/>
      <c r="K20" s="82"/>
      <c r="L20" s="82"/>
      <c r="M20" s="82"/>
      <c r="N20" s="82"/>
      <c r="P20" s="122" t="s">
        <v>9</v>
      </c>
      <c r="Q20" s="122"/>
      <c r="R20" s="34"/>
      <c r="S20" s="34"/>
    </row>
    <row r="21" spans="1:19" x14ac:dyDescent="0.25">
      <c r="R21" s="34"/>
      <c r="S21" s="34"/>
    </row>
    <row r="22" spans="1:19" ht="29.25" customHeight="1" x14ac:dyDescent="0.25">
      <c r="A22" s="5">
        <v>3</v>
      </c>
      <c r="B22" s="120" t="s">
        <v>138</v>
      </c>
      <c r="C22" s="120"/>
      <c r="D22" s="14"/>
      <c r="E22" s="44" t="s">
        <v>38</v>
      </c>
      <c r="F22" s="14"/>
      <c r="G22" s="44" t="s">
        <v>90</v>
      </c>
      <c r="I22" s="124" t="s">
        <v>131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34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34"/>
    </row>
    <row r="24" spans="1:19" x14ac:dyDescent="0.25">
      <c r="R24" s="34"/>
      <c r="S24" s="34"/>
    </row>
    <row r="25" spans="1:19" x14ac:dyDescent="0.25">
      <c r="A25" s="5">
        <v>4</v>
      </c>
      <c r="B25" s="5" t="s">
        <v>17</v>
      </c>
      <c r="E25" s="13">
        <f>J25+O25</f>
        <v>340800</v>
      </c>
      <c r="F25" t="s">
        <v>18</v>
      </c>
      <c r="J25" s="13">
        <v>340800</v>
      </c>
      <c r="K25" t="s">
        <v>19</v>
      </c>
      <c r="O25" s="53">
        <v>0</v>
      </c>
      <c r="P25" t="s">
        <v>20</v>
      </c>
      <c r="R25" s="34"/>
      <c r="S25" s="34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34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34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34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34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34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34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34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34"/>
    </row>
    <row r="36" spans="1:19" ht="33" customHeight="1" x14ac:dyDescent="0.25">
      <c r="A36" s="16">
        <v>6</v>
      </c>
      <c r="B36" s="17" t="s">
        <v>26</v>
      </c>
      <c r="C36" s="16"/>
      <c r="D36" s="16"/>
      <c r="E36" s="16"/>
      <c r="F36" s="16"/>
      <c r="G36" s="16"/>
      <c r="H36" s="16"/>
      <c r="I36" s="16"/>
      <c r="R36" s="34"/>
      <c r="S36" s="34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34"/>
    </row>
    <row r="38" spans="1:19" ht="39.75" customHeight="1" x14ac:dyDescent="0.25">
      <c r="B38" s="10">
        <v>1</v>
      </c>
      <c r="C38" s="125" t="s">
        <v>165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1"/>
      <c r="S38" s="34"/>
    </row>
    <row r="39" spans="1:19" ht="22.5" customHeight="1" x14ac:dyDescent="0.25">
      <c r="A39" s="5">
        <v>7</v>
      </c>
      <c r="B39" s="5" t="s">
        <v>29</v>
      </c>
      <c r="C39" s="5"/>
      <c r="D39" s="5"/>
      <c r="E39" s="5"/>
      <c r="F39" s="5"/>
      <c r="G39" s="5"/>
      <c r="H39" s="5"/>
      <c r="I39" s="5"/>
      <c r="R39" s="34"/>
      <c r="S39" s="34"/>
    </row>
    <row r="40" spans="1:19" ht="32.25" customHeight="1" x14ac:dyDescent="0.25">
      <c r="B40" s="132" t="s">
        <v>165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  <c r="S40" s="34"/>
    </row>
    <row r="41" spans="1:19" ht="32.25" customHeight="1" x14ac:dyDescent="0.25">
      <c r="A41" s="5">
        <v>8</v>
      </c>
      <c r="B41" s="5" t="s">
        <v>30</v>
      </c>
      <c r="C41" s="5"/>
      <c r="D41" s="5"/>
      <c r="R41" s="1"/>
      <c r="S41" s="34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34"/>
    </row>
    <row r="43" spans="1:19" ht="30.75" customHeight="1" x14ac:dyDescent="0.25">
      <c r="B43" s="10"/>
      <c r="C43" s="125" t="s">
        <v>165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"/>
      <c r="S43" s="34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34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34"/>
    </row>
    <row r="46" spans="1:19" ht="26.25" customHeight="1" x14ac:dyDescent="0.25">
      <c r="B46" s="46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34"/>
    </row>
    <row r="47" spans="1:19" ht="42.75" customHeight="1" x14ac:dyDescent="0.25">
      <c r="B47" s="10"/>
      <c r="C47" s="125" t="s">
        <v>165</v>
      </c>
      <c r="D47" s="126"/>
      <c r="E47" s="126"/>
      <c r="F47" s="126"/>
      <c r="G47" s="126"/>
      <c r="H47" s="126"/>
      <c r="I47" s="127"/>
      <c r="J47" s="113">
        <f>J25</f>
        <v>340800</v>
      </c>
      <c r="K47" s="114"/>
      <c r="L47" s="115"/>
      <c r="M47" s="113">
        <f>O25</f>
        <v>0</v>
      </c>
      <c r="N47" s="114"/>
      <c r="O47" s="115"/>
      <c r="P47" s="113">
        <f>J47+M47</f>
        <v>340800</v>
      </c>
      <c r="Q47" s="115"/>
      <c r="R47" s="1"/>
      <c r="S47" s="34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340800</v>
      </c>
      <c r="K48" s="114"/>
      <c r="L48" s="115"/>
      <c r="M48" s="113">
        <f>M47</f>
        <v>0</v>
      </c>
      <c r="N48" s="114"/>
      <c r="O48" s="115"/>
      <c r="P48" s="113">
        <f>P47</f>
        <v>340800</v>
      </c>
      <c r="Q48" s="115"/>
      <c r="R48" s="1"/>
      <c r="S48" s="34"/>
    </row>
    <row r="49" spans="1:19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34"/>
    </row>
    <row r="50" spans="1:19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34"/>
    </row>
    <row r="51" spans="1:19" x14ac:dyDescent="0.25">
      <c r="B51" s="10">
        <v>1</v>
      </c>
      <c r="C51" s="92" t="s">
        <v>196</v>
      </c>
      <c r="D51" s="116"/>
      <c r="E51" s="116"/>
      <c r="F51" s="116"/>
      <c r="G51" s="116"/>
      <c r="H51" s="116"/>
      <c r="I51" s="93"/>
      <c r="J51" s="113">
        <v>340800</v>
      </c>
      <c r="K51" s="116"/>
      <c r="L51" s="93"/>
      <c r="M51" s="92"/>
      <c r="N51" s="116"/>
      <c r="O51" s="93"/>
      <c r="P51" s="113">
        <f>J51+M51</f>
        <v>340800</v>
      </c>
      <c r="Q51" s="93"/>
      <c r="R51" s="1"/>
      <c r="S51" s="34"/>
    </row>
    <row r="52" spans="1:19" x14ac:dyDescent="0.25">
      <c r="B52" s="10"/>
      <c r="C52" s="92"/>
      <c r="D52" s="116"/>
      <c r="E52" s="116"/>
      <c r="F52" s="116"/>
      <c r="G52" s="116"/>
      <c r="H52" s="116"/>
      <c r="I52" s="93"/>
      <c r="J52" s="92"/>
      <c r="K52" s="116"/>
      <c r="L52" s="93"/>
      <c r="M52" s="92"/>
      <c r="N52" s="116"/>
      <c r="O52" s="93"/>
      <c r="P52" s="92"/>
      <c r="Q52" s="93"/>
      <c r="R52" s="1"/>
      <c r="S52" s="34"/>
    </row>
    <row r="53" spans="1:19" x14ac:dyDescent="0.25">
      <c r="Q53" s="34"/>
      <c r="R53" s="34"/>
      <c r="S53" s="34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34"/>
      <c r="R54" s="34"/>
      <c r="S54" s="34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Q55" s="34"/>
      <c r="R55" s="34"/>
      <c r="S55" s="34"/>
    </row>
    <row r="56" spans="1:19" ht="15" customHeight="1" x14ac:dyDescent="0.25">
      <c r="B56" s="21"/>
      <c r="C56" s="21"/>
      <c r="D56" s="45"/>
      <c r="E56" s="45"/>
      <c r="F56" s="45"/>
      <c r="G56" s="45"/>
      <c r="H56" s="45"/>
      <c r="I56" s="45"/>
      <c r="Q56" s="34"/>
      <c r="R56" s="34"/>
      <c r="S56" s="34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34"/>
      <c r="R57" s="34"/>
      <c r="S57" s="34"/>
    </row>
    <row r="58" spans="1:19" ht="15" customHeight="1" x14ac:dyDescent="0.25">
      <c r="B58" s="29"/>
      <c r="C58" s="96" t="s">
        <v>40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34"/>
      <c r="R58" s="34"/>
      <c r="S58" s="34"/>
    </row>
    <row r="59" spans="1:19" ht="27" customHeight="1" x14ac:dyDescent="0.25">
      <c r="B59" s="56">
        <v>1</v>
      </c>
      <c r="C59" s="108" t="s">
        <v>166</v>
      </c>
      <c r="D59" s="109"/>
      <c r="E59" s="32" t="s">
        <v>68</v>
      </c>
      <c r="F59" s="106" t="s">
        <v>143</v>
      </c>
      <c r="G59" s="107"/>
      <c r="H59" s="141">
        <f>J47</f>
        <v>340800</v>
      </c>
      <c r="I59" s="99"/>
      <c r="J59" s="104"/>
      <c r="K59" s="105"/>
      <c r="L59" s="104">
        <f t="shared" ref="L59" si="0">H59</f>
        <v>340800</v>
      </c>
      <c r="M59" s="105"/>
      <c r="Q59" s="34"/>
      <c r="R59" s="34"/>
      <c r="S59" s="34"/>
    </row>
    <row r="60" spans="1:19" ht="15" customHeight="1" x14ac:dyDescent="0.25">
      <c r="B60" s="55"/>
      <c r="C60" s="96" t="s">
        <v>43</v>
      </c>
      <c r="D60" s="97"/>
      <c r="E60" s="30"/>
      <c r="F60" s="96"/>
      <c r="G60" s="97"/>
      <c r="H60" s="96"/>
      <c r="I60" s="97"/>
      <c r="J60" s="92"/>
      <c r="K60" s="93"/>
      <c r="L60" s="92"/>
      <c r="M60" s="93"/>
      <c r="Q60" s="34"/>
      <c r="R60" s="34"/>
      <c r="S60" s="34"/>
    </row>
    <row r="61" spans="1:19" ht="29.25" customHeight="1" x14ac:dyDescent="0.25">
      <c r="B61" s="55">
        <v>1</v>
      </c>
      <c r="C61" s="108" t="s">
        <v>167</v>
      </c>
      <c r="D61" s="109"/>
      <c r="E61" s="32" t="s">
        <v>65</v>
      </c>
      <c r="F61" s="98" t="s">
        <v>147</v>
      </c>
      <c r="G61" s="99"/>
      <c r="H61" s="98">
        <v>50</v>
      </c>
      <c r="I61" s="99"/>
      <c r="J61" s="92"/>
      <c r="K61" s="93"/>
      <c r="L61" s="92">
        <v>50</v>
      </c>
      <c r="M61" s="93"/>
      <c r="Q61" s="34"/>
      <c r="R61" s="34"/>
      <c r="S61" s="34"/>
    </row>
    <row r="62" spans="1:19" ht="15" customHeight="1" x14ac:dyDescent="0.25">
      <c r="B62" s="55"/>
      <c r="C62" s="96" t="s">
        <v>44</v>
      </c>
      <c r="D62" s="97"/>
      <c r="E62" s="32"/>
      <c r="F62" s="98"/>
      <c r="G62" s="99"/>
      <c r="H62" s="98"/>
      <c r="I62" s="99"/>
      <c r="J62" s="92"/>
      <c r="K62" s="93"/>
      <c r="L62" s="92"/>
      <c r="M62" s="93"/>
      <c r="Q62" s="34"/>
      <c r="R62" s="34"/>
      <c r="S62" s="34"/>
    </row>
    <row r="63" spans="1:19" ht="25.5" customHeight="1" x14ac:dyDescent="0.25">
      <c r="B63" s="55">
        <v>1</v>
      </c>
      <c r="C63" s="108" t="s">
        <v>168</v>
      </c>
      <c r="D63" s="109"/>
      <c r="E63" s="32" t="s">
        <v>68</v>
      </c>
      <c r="F63" s="106" t="s">
        <v>169</v>
      </c>
      <c r="G63" s="107"/>
      <c r="H63" s="98">
        <v>3900</v>
      </c>
      <c r="I63" s="99"/>
      <c r="J63" s="92"/>
      <c r="K63" s="93"/>
      <c r="L63" s="92">
        <f>H63</f>
        <v>3900</v>
      </c>
      <c r="M63" s="93"/>
      <c r="Q63" s="34"/>
      <c r="R63" s="34"/>
      <c r="S63" s="34"/>
    </row>
    <row r="64" spans="1:19" ht="31.5" customHeight="1" x14ac:dyDescent="0.25">
      <c r="B64" s="23"/>
      <c r="C64" s="23"/>
      <c r="D64" s="24"/>
      <c r="E64" s="25"/>
      <c r="F64" s="25"/>
      <c r="G64" s="25"/>
      <c r="H64" s="25"/>
      <c r="I64" s="26"/>
      <c r="Q64" s="34"/>
      <c r="R64" s="34"/>
      <c r="S64" s="34"/>
    </row>
    <row r="65" spans="2:19" ht="25.5" customHeight="1" x14ac:dyDescent="0.25">
      <c r="B65" s="23"/>
      <c r="C65" s="23"/>
      <c r="D65" s="24"/>
      <c r="E65" s="25"/>
      <c r="F65" s="25"/>
      <c r="G65" s="25"/>
      <c r="H65" s="25"/>
      <c r="I65" s="26"/>
      <c r="Q65" s="34"/>
      <c r="R65" s="34"/>
      <c r="S65" s="34"/>
    </row>
    <row r="66" spans="2:19" ht="27" customHeight="1" x14ac:dyDescent="0.25">
      <c r="B66" s="111" t="s">
        <v>45</v>
      </c>
      <c r="C66" s="111"/>
      <c r="D66" s="111"/>
      <c r="E66" s="25"/>
      <c r="F66" s="25"/>
      <c r="G66" s="25"/>
      <c r="H66" s="25"/>
      <c r="I66" s="26"/>
      <c r="Q66" s="34"/>
      <c r="R66" s="34"/>
      <c r="S66" s="34"/>
    </row>
    <row r="67" spans="2:19" ht="14.25" customHeight="1" x14ac:dyDescent="0.25">
      <c r="B67" s="111" t="s">
        <v>46</v>
      </c>
      <c r="C67" s="111"/>
      <c r="D67" s="111"/>
      <c r="E67" s="27"/>
      <c r="F67" s="25"/>
      <c r="G67" s="112" t="s">
        <v>73</v>
      </c>
      <c r="H67" s="112"/>
      <c r="I67" s="26"/>
      <c r="Q67" s="34"/>
      <c r="R67" s="34"/>
      <c r="S67" s="34"/>
    </row>
    <row r="68" spans="2:19" ht="18.75" customHeight="1" x14ac:dyDescent="0.25">
      <c r="B68" s="23"/>
      <c r="C68" s="23"/>
      <c r="D68" s="24"/>
      <c r="E68" s="25" t="s">
        <v>47</v>
      </c>
      <c r="F68" s="25"/>
      <c r="G68" s="110" t="s">
        <v>48</v>
      </c>
      <c r="H68" s="110"/>
      <c r="I68" s="26"/>
      <c r="Q68" s="34"/>
      <c r="R68" s="34"/>
      <c r="S68" s="34"/>
    </row>
    <row r="69" spans="2:19" ht="30.75" customHeight="1" x14ac:dyDescent="0.25">
      <c r="B69" s="23"/>
      <c r="C69" s="23"/>
      <c r="D69" s="24"/>
      <c r="E69" s="25"/>
      <c r="F69" s="25"/>
      <c r="G69" s="28"/>
      <c r="H69" s="28"/>
      <c r="I69" s="26"/>
      <c r="Q69" s="34"/>
      <c r="R69" s="34"/>
      <c r="S69" s="34"/>
    </row>
    <row r="70" spans="2:19" x14ac:dyDescent="0.25">
      <c r="B70" s="111" t="s">
        <v>49</v>
      </c>
      <c r="C70" s="111"/>
      <c r="D70" s="111"/>
      <c r="E70" s="25"/>
      <c r="F70" s="25"/>
      <c r="G70" s="28"/>
      <c r="H70" s="28"/>
      <c r="I70" s="26"/>
    </row>
    <row r="71" spans="2:19" x14ac:dyDescent="0.25">
      <c r="B71" s="111" t="s">
        <v>50</v>
      </c>
      <c r="C71" s="111"/>
      <c r="D71" s="111"/>
      <c r="E71" s="27"/>
      <c r="F71" s="25"/>
      <c r="G71" s="112" t="s">
        <v>74</v>
      </c>
      <c r="H71" s="112"/>
      <c r="I71" s="26"/>
    </row>
    <row r="72" spans="2:19" x14ac:dyDescent="0.25">
      <c r="B72" s="23"/>
      <c r="C72" s="23"/>
      <c r="D72" s="24"/>
      <c r="E72" s="25" t="s">
        <v>47</v>
      </c>
      <c r="F72" s="25"/>
      <c r="G72" s="110" t="s">
        <v>48</v>
      </c>
      <c r="H72" s="110"/>
      <c r="I72" s="26"/>
    </row>
  </sheetData>
  <mergeCells count="95">
    <mergeCell ref="G72:H72"/>
    <mergeCell ref="B67:D67"/>
    <mergeCell ref="G67:H67"/>
    <mergeCell ref="G68:H68"/>
    <mergeCell ref="B70:D70"/>
    <mergeCell ref="B71:D71"/>
    <mergeCell ref="G71:H71"/>
    <mergeCell ref="B66:D66"/>
    <mergeCell ref="C62:D62"/>
    <mergeCell ref="F62:G62"/>
    <mergeCell ref="H62:I62"/>
    <mergeCell ref="J62:K62"/>
    <mergeCell ref="L62:M62"/>
    <mergeCell ref="C63:D63"/>
    <mergeCell ref="F63:G63"/>
    <mergeCell ref="H63:I63"/>
    <mergeCell ref="J63:K63"/>
    <mergeCell ref="L63:M63"/>
    <mergeCell ref="C61:D61"/>
    <mergeCell ref="F61:G61"/>
    <mergeCell ref="H61:I61"/>
    <mergeCell ref="J61:K61"/>
    <mergeCell ref="L61:M61"/>
    <mergeCell ref="C60:D60"/>
    <mergeCell ref="F60:G60"/>
    <mergeCell ref="H60:I60"/>
    <mergeCell ref="J60:K60"/>
    <mergeCell ref="L60:M60"/>
    <mergeCell ref="C58:D58"/>
    <mergeCell ref="F58:G58"/>
    <mergeCell ref="H58:I58"/>
    <mergeCell ref="J58:K58"/>
    <mergeCell ref="L58:M58"/>
    <mergeCell ref="C59:D59"/>
    <mergeCell ref="F59:G59"/>
    <mergeCell ref="H59:I59"/>
    <mergeCell ref="J59:K59"/>
    <mergeCell ref="L59:M59"/>
    <mergeCell ref="C51:I51"/>
    <mergeCell ref="J51:L51"/>
    <mergeCell ref="M51:O51"/>
    <mergeCell ref="P51:Q51"/>
    <mergeCell ref="C57:D57"/>
    <mergeCell ref="F57:G57"/>
    <mergeCell ref="H57:I57"/>
    <mergeCell ref="J57:K57"/>
    <mergeCell ref="L57:M57"/>
    <mergeCell ref="C52:I52"/>
    <mergeCell ref="J52:L52"/>
    <mergeCell ref="M52:O52"/>
    <mergeCell ref="P52:Q52"/>
    <mergeCell ref="D55:I55"/>
    <mergeCell ref="C48:I48"/>
    <mergeCell ref="J48:L48"/>
    <mergeCell ref="M48:O48"/>
    <mergeCell ref="P48:Q48"/>
    <mergeCell ref="C50:I50"/>
    <mergeCell ref="J50:L50"/>
    <mergeCell ref="M50:O50"/>
    <mergeCell ref="P50:Q50"/>
    <mergeCell ref="M45:O45"/>
    <mergeCell ref="P45:Q45"/>
    <mergeCell ref="C47:I47"/>
    <mergeCell ref="J47:L47"/>
    <mergeCell ref="M47:O47"/>
    <mergeCell ref="P47:Q47"/>
    <mergeCell ref="B23:C23"/>
    <mergeCell ref="I23:N23"/>
    <mergeCell ref="P23:Q23"/>
    <mergeCell ref="C46:I46"/>
    <mergeCell ref="J46:L46"/>
    <mergeCell ref="M46:O46"/>
    <mergeCell ref="P46:Q46"/>
    <mergeCell ref="B34:L34"/>
    <mergeCell ref="B35:Q35"/>
    <mergeCell ref="C37:Q37"/>
    <mergeCell ref="C38:Q38"/>
    <mergeCell ref="B40:Q40"/>
    <mergeCell ref="C42:Q42"/>
    <mergeCell ref="C43:Q43"/>
    <mergeCell ref="C45:I45"/>
    <mergeCell ref="J45:L45"/>
    <mergeCell ref="B19:C19"/>
    <mergeCell ref="P19:Q19"/>
    <mergeCell ref="B20:C20"/>
    <mergeCell ref="P20:Q20"/>
    <mergeCell ref="B22:C22"/>
    <mergeCell ref="I22:N22"/>
    <mergeCell ref="P22:Q22"/>
    <mergeCell ref="B17:C17"/>
    <mergeCell ref="P17:Q17"/>
    <mergeCell ref="A12:Q12"/>
    <mergeCell ref="A13:Q13"/>
    <mergeCell ref="B16:C16"/>
    <mergeCell ref="P16:Q16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35" max="16383" man="1"/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view="pageBreakPreview" topLeftCell="A4" zoomScaleSheetLayoutView="100" workbookViewId="0">
      <selection activeCell="B23" sqref="B23:C23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A2" s="66"/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34"/>
      <c r="S5" s="34"/>
    </row>
    <row r="6" spans="1:19" x14ac:dyDescent="0.25">
      <c r="M6" t="s">
        <v>0</v>
      </c>
      <c r="R6" s="34"/>
      <c r="S6" s="34"/>
    </row>
    <row r="7" spans="1:19" x14ac:dyDescent="0.25">
      <c r="M7" t="s">
        <v>4</v>
      </c>
      <c r="R7" s="34"/>
      <c r="S7" s="34"/>
    </row>
    <row r="8" spans="1:19" x14ac:dyDescent="0.25">
      <c r="M8" t="s">
        <v>5</v>
      </c>
      <c r="R8" s="34"/>
      <c r="S8" s="34"/>
    </row>
    <row r="9" spans="1:19" x14ac:dyDescent="0.25">
      <c r="M9" s="66" t="str">
        <f>'0611142'!M9</f>
        <v xml:space="preserve"> 31.12 2021 року № 67-аг</v>
      </c>
      <c r="R9" s="34"/>
      <c r="S9" s="34"/>
    </row>
    <row r="10" spans="1:19" x14ac:dyDescent="0.25">
      <c r="R10" s="34"/>
      <c r="S10" s="34"/>
    </row>
    <row r="11" spans="1:19" x14ac:dyDescent="0.25">
      <c r="R11" s="34"/>
      <c r="S11" s="34"/>
    </row>
    <row r="12" spans="1:19" x14ac:dyDescent="0.25">
      <c r="A12" s="128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34"/>
      <c r="S12" s="34"/>
    </row>
    <row r="13" spans="1:19" x14ac:dyDescent="0.25">
      <c r="A13" s="128" t="str">
        <f>'0611142'!A13:Q13</f>
        <v>бюджетної програми місцевого бюджету на 2022 рік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34"/>
      <c r="S13" s="34"/>
    </row>
    <row r="14" spans="1:19" x14ac:dyDescent="0.25">
      <c r="R14" s="34"/>
      <c r="S14" s="34"/>
    </row>
    <row r="15" spans="1:19" x14ac:dyDescent="0.25">
      <c r="R15" s="34"/>
      <c r="S15" s="34"/>
    </row>
    <row r="16" spans="1:19" x14ac:dyDescent="0.25">
      <c r="A16" s="5">
        <v>1</v>
      </c>
      <c r="B16" s="120" t="s">
        <v>132</v>
      </c>
      <c r="C16" s="120"/>
      <c r="E16" s="81"/>
      <c r="F16" s="79" t="s">
        <v>8</v>
      </c>
      <c r="G16" s="79"/>
      <c r="H16" s="79"/>
      <c r="I16" s="79"/>
      <c r="J16" s="79"/>
      <c r="K16" s="79"/>
      <c r="L16" s="79"/>
      <c r="M16" s="80"/>
      <c r="N16" s="80"/>
      <c r="P16" s="130">
        <v>2143809</v>
      </c>
      <c r="Q16" s="130"/>
      <c r="R16" s="34"/>
      <c r="S16" s="34"/>
    </row>
    <row r="17" spans="1:19" ht="33.75" customHeight="1" x14ac:dyDescent="0.25">
      <c r="B17" s="129" t="s">
        <v>7</v>
      </c>
      <c r="C17" s="129"/>
      <c r="F17" s="84" t="s">
        <v>10</v>
      </c>
      <c r="G17" s="84"/>
      <c r="H17" s="84"/>
      <c r="I17" s="84"/>
      <c r="J17" s="84"/>
      <c r="K17" s="84"/>
      <c r="L17" s="84"/>
      <c r="M17" s="83"/>
      <c r="N17" s="83"/>
      <c r="P17" s="122" t="s">
        <v>9</v>
      </c>
      <c r="Q17" s="122"/>
      <c r="R17" s="34"/>
      <c r="S17" s="34"/>
    </row>
    <row r="18" spans="1:19" x14ac:dyDescent="0.25">
      <c r="M18" s="34"/>
      <c r="N18" s="34"/>
      <c r="R18" s="34"/>
      <c r="S18" s="34"/>
    </row>
    <row r="19" spans="1:19" x14ac:dyDescent="0.25">
      <c r="A19" s="5">
        <v>2</v>
      </c>
      <c r="B19" s="120" t="s">
        <v>132</v>
      </c>
      <c r="C19" s="120"/>
      <c r="E19" s="81"/>
      <c r="F19" s="79" t="s">
        <v>8</v>
      </c>
      <c r="G19" s="79"/>
      <c r="H19" s="79"/>
      <c r="I19" s="79"/>
      <c r="J19" s="79"/>
      <c r="K19" s="79"/>
      <c r="L19" s="79"/>
      <c r="M19" s="80"/>
      <c r="N19" s="80"/>
      <c r="P19" s="130">
        <v>2143809</v>
      </c>
      <c r="Q19" s="130"/>
      <c r="R19" s="34"/>
      <c r="S19" s="34"/>
    </row>
    <row r="20" spans="1:19" ht="38.25" customHeight="1" x14ac:dyDescent="0.25">
      <c r="B20" s="123" t="s">
        <v>11</v>
      </c>
      <c r="C20" s="123"/>
      <c r="F20" s="82" t="s">
        <v>12</v>
      </c>
      <c r="G20" s="82"/>
      <c r="H20" s="82"/>
      <c r="I20" s="82"/>
      <c r="J20" s="82"/>
      <c r="K20" s="82"/>
      <c r="L20" s="82"/>
      <c r="M20" s="82"/>
      <c r="N20" s="82"/>
      <c r="P20" s="122" t="s">
        <v>9</v>
      </c>
      <c r="Q20" s="122"/>
      <c r="R20" s="34"/>
      <c r="S20" s="34"/>
    </row>
    <row r="21" spans="1:19" x14ac:dyDescent="0.25">
      <c r="R21" s="34"/>
      <c r="S21" s="34"/>
    </row>
    <row r="22" spans="1:19" ht="47.25" customHeight="1" x14ac:dyDescent="0.25">
      <c r="A22" s="5">
        <v>3</v>
      </c>
      <c r="B22" s="120" t="s">
        <v>132</v>
      </c>
      <c r="C22" s="120"/>
      <c r="D22" s="14"/>
      <c r="E22" s="44" t="s">
        <v>208</v>
      </c>
      <c r="F22" s="14"/>
      <c r="G22" s="44" t="s">
        <v>90</v>
      </c>
      <c r="I22" s="124" t="s">
        <v>133</v>
      </c>
      <c r="J22" s="124"/>
      <c r="K22" s="124"/>
      <c r="L22" s="124"/>
      <c r="M22" s="124"/>
      <c r="N22" s="124"/>
      <c r="P22" s="131">
        <v>1052700000</v>
      </c>
      <c r="Q22" s="131"/>
      <c r="R22" s="34"/>
      <c r="S22" s="34"/>
    </row>
    <row r="23" spans="1:19" ht="69.75" customHeight="1" x14ac:dyDescent="0.25">
      <c r="B23" s="123" t="s">
        <v>11</v>
      </c>
      <c r="C23" s="123"/>
      <c r="E23" s="4" t="s">
        <v>13</v>
      </c>
      <c r="G23" s="3" t="s">
        <v>14</v>
      </c>
      <c r="I23" s="123" t="s">
        <v>15</v>
      </c>
      <c r="J23" s="123"/>
      <c r="K23" s="123"/>
      <c r="L23" s="123"/>
      <c r="M23" s="123"/>
      <c r="N23" s="123"/>
      <c r="P23" s="122" t="s">
        <v>16</v>
      </c>
      <c r="Q23" s="122"/>
      <c r="R23" s="34"/>
      <c r="S23" s="34"/>
    </row>
    <row r="24" spans="1:19" x14ac:dyDescent="0.25">
      <c r="R24" s="34"/>
      <c r="S24" s="34"/>
    </row>
    <row r="25" spans="1:19" x14ac:dyDescent="0.25">
      <c r="A25" s="5">
        <v>4</v>
      </c>
      <c r="B25" s="5" t="s">
        <v>17</v>
      </c>
      <c r="E25" s="13">
        <f>J25+O25</f>
        <v>1296711</v>
      </c>
      <c r="F25" t="s">
        <v>18</v>
      </c>
      <c r="J25" s="13">
        <v>1296711</v>
      </c>
      <c r="K25" t="s">
        <v>19</v>
      </c>
      <c r="O25" s="53">
        <v>0</v>
      </c>
      <c r="P25" t="s">
        <v>20</v>
      </c>
      <c r="R25" s="34"/>
      <c r="S25" s="34"/>
    </row>
    <row r="26" spans="1:19" x14ac:dyDescent="0.25">
      <c r="A26" s="5">
        <v>5</v>
      </c>
      <c r="B26" s="5" t="s">
        <v>21</v>
      </c>
      <c r="C26" s="5"/>
      <c r="D26" s="5"/>
      <c r="E26" s="5"/>
      <c r="R26" s="34"/>
      <c r="S26" s="34"/>
    </row>
    <row r="27" spans="1:19" x14ac:dyDescent="0.25">
      <c r="B27" s="6" t="s">
        <v>22</v>
      </c>
      <c r="C27" s="7"/>
      <c r="D27" s="7"/>
      <c r="E27" s="7"/>
      <c r="F27" s="7"/>
      <c r="G27" s="7"/>
      <c r="H27" s="8"/>
      <c r="I27" s="8"/>
      <c r="J27" s="8"/>
      <c r="K27" s="8"/>
      <c r="L27" s="8"/>
      <c r="R27" s="34"/>
      <c r="S27" s="34"/>
    </row>
    <row r="28" spans="1:19" x14ac:dyDescent="0.25">
      <c r="B28" s="6" t="s">
        <v>23</v>
      </c>
      <c r="C28" s="7"/>
      <c r="D28" s="7"/>
      <c r="E28" s="7"/>
      <c r="F28" s="7"/>
      <c r="G28" s="7"/>
      <c r="H28" s="8"/>
      <c r="I28" s="8"/>
      <c r="J28" s="8"/>
      <c r="K28" s="8"/>
      <c r="L28" s="8"/>
      <c r="R28" s="34"/>
      <c r="S28" s="34"/>
    </row>
    <row r="29" spans="1:19" x14ac:dyDescent="0.25">
      <c r="B29" s="6" t="s">
        <v>212</v>
      </c>
      <c r="C29" s="7"/>
      <c r="D29" s="7"/>
      <c r="E29" s="7"/>
      <c r="F29" s="7"/>
      <c r="G29" s="7"/>
      <c r="H29" s="8"/>
      <c r="I29" s="8"/>
      <c r="J29" s="8"/>
      <c r="K29" s="8"/>
      <c r="L29" s="8"/>
      <c r="R29" s="34"/>
      <c r="S29" s="34"/>
    </row>
    <row r="30" spans="1:19" x14ac:dyDescent="0.25">
      <c r="B30" s="9" t="str">
        <f>'0611160'!B29</f>
        <v>Закон України від 02.12.2021 року № 1928-IX "Про Державний бюджет України на 2022 рік";</v>
      </c>
      <c r="C30" s="7"/>
      <c r="D30" s="7"/>
      <c r="E30" s="7"/>
      <c r="F30" s="7"/>
      <c r="G30" s="7"/>
      <c r="H30" s="8"/>
      <c r="I30" s="8"/>
      <c r="J30" s="8"/>
      <c r="K30" s="8"/>
      <c r="L30" s="8"/>
      <c r="R30" s="34"/>
      <c r="S30" s="34"/>
    </row>
    <row r="31" spans="1:19" x14ac:dyDescent="0.25">
      <c r="B31" s="6" t="s">
        <v>24</v>
      </c>
      <c r="C31" s="7"/>
      <c r="D31" s="7"/>
      <c r="E31" s="7"/>
      <c r="F31" s="7"/>
      <c r="G31" s="7"/>
      <c r="H31" s="8"/>
      <c r="I31" s="8"/>
      <c r="J31" s="8"/>
      <c r="K31" s="8"/>
      <c r="L31" s="8"/>
      <c r="R31" s="34"/>
      <c r="S31" s="34"/>
    </row>
    <row r="32" spans="1:19" x14ac:dyDescent="0.25">
      <c r="B32" s="6" t="s">
        <v>25</v>
      </c>
      <c r="C32" s="7"/>
      <c r="D32" s="7"/>
      <c r="E32" s="7"/>
      <c r="F32" s="7"/>
      <c r="G32" s="7"/>
      <c r="H32" s="8"/>
      <c r="I32" s="8"/>
      <c r="J32" s="8"/>
      <c r="K32" s="8"/>
      <c r="L32" s="8"/>
      <c r="R32" s="34"/>
      <c r="S32" s="34"/>
    </row>
    <row r="33" spans="1:19" x14ac:dyDescent="0.25">
      <c r="B33" s="6" t="s">
        <v>210</v>
      </c>
      <c r="C33" s="7"/>
      <c r="D33" s="7"/>
      <c r="E33" s="7"/>
      <c r="F33" s="7"/>
      <c r="G33" s="7"/>
      <c r="H33" s="8"/>
      <c r="I33" s="8"/>
      <c r="J33" s="8"/>
      <c r="K33" s="8"/>
      <c r="L33" s="8"/>
      <c r="R33" s="34"/>
      <c r="S33" s="34"/>
    </row>
    <row r="34" spans="1:19" ht="15" customHeight="1" x14ac:dyDescent="0.25">
      <c r="B34" s="121" t="s">
        <v>211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R34" s="34"/>
      <c r="S34" s="34"/>
    </row>
    <row r="35" spans="1:19" ht="15" customHeight="1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4"/>
      <c r="S35" s="34"/>
    </row>
    <row r="36" spans="1:19" ht="33" customHeight="1" x14ac:dyDescent="0.25">
      <c r="A36" s="16">
        <v>6</v>
      </c>
      <c r="B36" s="17" t="s">
        <v>186</v>
      </c>
      <c r="C36" s="16"/>
      <c r="D36" s="16"/>
      <c r="E36" s="16"/>
      <c r="F36" s="16"/>
      <c r="G36" s="16"/>
      <c r="H36" s="16"/>
      <c r="I36" s="16"/>
      <c r="R36" s="34"/>
      <c r="S36" s="34"/>
    </row>
    <row r="37" spans="1:19" ht="32.25" customHeight="1" x14ac:dyDescent="0.25">
      <c r="B37" s="10" t="s">
        <v>27</v>
      </c>
      <c r="C37" s="92" t="s">
        <v>28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93"/>
      <c r="R37" s="1"/>
      <c r="S37" s="34"/>
    </row>
    <row r="38" spans="1:19" ht="39.75" customHeight="1" x14ac:dyDescent="0.25">
      <c r="B38" s="10">
        <v>1</v>
      </c>
      <c r="C38" s="125" t="s">
        <v>176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1"/>
      <c r="S38" s="34"/>
    </row>
    <row r="39" spans="1:19" ht="22.5" customHeight="1" x14ac:dyDescent="0.25">
      <c r="A39" s="5">
        <v>7</v>
      </c>
      <c r="B39" s="5" t="s">
        <v>187</v>
      </c>
      <c r="C39" s="5"/>
      <c r="D39" s="5"/>
      <c r="E39" s="5"/>
      <c r="F39" s="5"/>
      <c r="G39" s="5"/>
      <c r="H39" s="5"/>
      <c r="I39" s="5"/>
      <c r="R39" s="34"/>
      <c r="S39" s="34"/>
    </row>
    <row r="40" spans="1:19" ht="32.25" customHeight="1" x14ac:dyDescent="0.25">
      <c r="B40" s="132" t="s">
        <v>164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34"/>
      <c r="S40" s="34"/>
    </row>
    <row r="41" spans="1:19" ht="32.25" customHeight="1" x14ac:dyDescent="0.25">
      <c r="A41" s="5">
        <v>8</v>
      </c>
      <c r="B41" s="5" t="s">
        <v>188</v>
      </c>
      <c r="C41" s="5"/>
      <c r="D41" s="5"/>
      <c r="R41" s="34"/>
      <c r="S41" s="34"/>
    </row>
    <row r="42" spans="1:19" ht="25.5" customHeight="1" x14ac:dyDescent="0.25">
      <c r="B42" s="10" t="s">
        <v>27</v>
      </c>
      <c r="C42" s="92" t="s">
        <v>31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93"/>
      <c r="R42" s="1"/>
      <c r="S42" s="34"/>
    </row>
    <row r="43" spans="1:19" ht="30.75" customHeight="1" x14ac:dyDescent="0.25">
      <c r="B43" s="10"/>
      <c r="C43" s="125" t="s">
        <v>176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"/>
      <c r="S43" s="34"/>
    </row>
    <row r="44" spans="1:19" ht="31.5" customHeight="1" x14ac:dyDescent="0.25">
      <c r="A44" s="5">
        <v>9</v>
      </c>
      <c r="B44" s="18" t="s">
        <v>32</v>
      </c>
      <c r="C44" s="5"/>
      <c r="D44" s="5"/>
      <c r="E44" s="5"/>
      <c r="R44" s="1"/>
      <c r="S44" s="34"/>
    </row>
    <row r="45" spans="1:19" ht="24" customHeight="1" x14ac:dyDescent="0.25">
      <c r="B45" s="10" t="s">
        <v>27</v>
      </c>
      <c r="C45" s="92" t="s">
        <v>32</v>
      </c>
      <c r="D45" s="116"/>
      <c r="E45" s="116"/>
      <c r="F45" s="116"/>
      <c r="G45" s="116"/>
      <c r="H45" s="116"/>
      <c r="I45" s="93"/>
      <c r="J45" s="92" t="s">
        <v>33</v>
      </c>
      <c r="K45" s="116"/>
      <c r="L45" s="93"/>
      <c r="M45" s="92" t="s">
        <v>34</v>
      </c>
      <c r="N45" s="116"/>
      <c r="O45" s="93"/>
      <c r="P45" s="92" t="s">
        <v>35</v>
      </c>
      <c r="Q45" s="93"/>
      <c r="R45" s="1"/>
      <c r="S45" s="34"/>
    </row>
    <row r="46" spans="1:19" ht="26.25" customHeight="1" x14ac:dyDescent="0.25">
      <c r="B46" s="46">
        <v>1</v>
      </c>
      <c r="C46" s="92">
        <v>2</v>
      </c>
      <c r="D46" s="116"/>
      <c r="E46" s="116"/>
      <c r="F46" s="116"/>
      <c r="G46" s="116"/>
      <c r="H46" s="116"/>
      <c r="I46" s="93"/>
      <c r="J46" s="92">
        <v>3</v>
      </c>
      <c r="K46" s="116"/>
      <c r="L46" s="93"/>
      <c r="M46" s="92">
        <v>4</v>
      </c>
      <c r="N46" s="116"/>
      <c r="O46" s="93"/>
      <c r="P46" s="92">
        <v>5</v>
      </c>
      <c r="Q46" s="93"/>
      <c r="R46" s="1"/>
      <c r="S46" s="34"/>
    </row>
    <row r="47" spans="1:19" ht="42.75" customHeight="1" x14ac:dyDescent="0.25">
      <c r="B47" s="10"/>
      <c r="C47" s="125" t="s">
        <v>177</v>
      </c>
      <c r="D47" s="126"/>
      <c r="E47" s="126"/>
      <c r="F47" s="126"/>
      <c r="G47" s="126"/>
      <c r="H47" s="126"/>
      <c r="I47" s="127"/>
      <c r="J47" s="113">
        <f>J25</f>
        <v>1296711</v>
      </c>
      <c r="K47" s="114"/>
      <c r="L47" s="115"/>
      <c r="M47" s="113">
        <f>O25</f>
        <v>0</v>
      </c>
      <c r="N47" s="114"/>
      <c r="O47" s="115"/>
      <c r="P47" s="113">
        <f>J47+M47</f>
        <v>1296711</v>
      </c>
      <c r="Q47" s="115"/>
      <c r="R47" s="1"/>
      <c r="S47" s="34"/>
    </row>
    <row r="48" spans="1:19" ht="29.25" customHeight="1" x14ac:dyDescent="0.25">
      <c r="B48" s="10"/>
      <c r="C48" s="92" t="s">
        <v>35</v>
      </c>
      <c r="D48" s="116"/>
      <c r="E48" s="116"/>
      <c r="F48" s="116"/>
      <c r="G48" s="116"/>
      <c r="H48" s="116"/>
      <c r="I48" s="93"/>
      <c r="J48" s="113">
        <f>J47</f>
        <v>1296711</v>
      </c>
      <c r="K48" s="114"/>
      <c r="L48" s="115"/>
      <c r="M48" s="113">
        <f>M47</f>
        <v>0</v>
      </c>
      <c r="N48" s="114"/>
      <c r="O48" s="115"/>
      <c r="P48" s="113">
        <f>P47</f>
        <v>1296711</v>
      </c>
      <c r="Q48" s="115"/>
      <c r="R48" s="1"/>
      <c r="S48" s="34"/>
    </row>
    <row r="49" spans="1:19" ht="24" customHeight="1" x14ac:dyDescent="0.25">
      <c r="A49" s="5">
        <v>10</v>
      </c>
      <c r="B49" s="5" t="s">
        <v>36</v>
      </c>
      <c r="C49" s="5"/>
      <c r="D49" s="5"/>
      <c r="E49" s="5"/>
      <c r="F49" s="5"/>
      <c r="G49" s="5"/>
      <c r="H49" s="5"/>
      <c r="I49" s="5"/>
      <c r="R49" s="1"/>
      <c r="S49" s="34"/>
    </row>
    <row r="50" spans="1:19" ht="24" customHeight="1" x14ac:dyDescent="0.25">
      <c r="B50" s="10" t="s">
        <v>27</v>
      </c>
      <c r="C50" s="92" t="s">
        <v>37</v>
      </c>
      <c r="D50" s="116"/>
      <c r="E50" s="116"/>
      <c r="F50" s="116"/>
      <c r="G50" s="116"/>
      <c r="H50" s="116"/>
      <c r="I50" s="93"/>
      <c r="J50" s="92" t="s">
        <v>33</v>
      </c>
      <c r="K50" s="116"/>
      <c r="L50" s="93"/>
      <c r="M50" s="92" t="s">
        <v>34</v>
      </c>
      <c r="N50" s="116"/>
      <c r="O50" s="93"/>
      <c r="P50" s="92" t="s">
        <v>35</v>
      </c>
      <c r="Q50" s="93"/>
      <c r="R50" s="1"/>
      <c r="S50" s="34"/>
    </row>
    <row r="51" spans="1:19" ht="24" customHeight="1" x14ac:dyDescent="0.25">
      <c r="B51" s="10"/>
      <c r="C51" s="92"/>
      <c r="D51" s="116"/>
      <c r="E51" s="116"/>
      <c r="F51" s="116"/>
      <c r="G51" s="116"/>
      <c r="H51" s="116"/>
      <c r="I51" s="93"/>
      <c r="J51" s="92"/>
      <c r="K51" s="116"/>
      <c r="L51" s="93"/>
      <c r="M51" s="92"/>
      <c r="N51" s="116"/>
      <c r="O51" s="93"/>
      <c r="P51" s="92"/>
      <c r="Q51" s="93"/>
      <c r="R51" s="1"/>
      <c r="S51" s="34"/>
    </row>
    <row r="52" spans="1:19" ht="24" customHeight="1" x14ac:dyDescent="0.25">
      <c r="B52" s="10"/>
      <c r="C52" s="92"/>
      <c r="D52" s="116"/>
      <c r="E52" s="116"/>
      <c r="F52" s="116"/>
      <c r="G52" s="116"/>
      <c r="H52" s="116"/>
      <c r="I52" s="93"/>
      <c r="J52" s="92"/>
      <c r="K52" s="116"/>
      <c r="L52" s="93"/>
      <c r="M52" s="92"/>
      <c r="N52" s="116"/>
      <c r="O52" s="93"/>
      <c r="P52" s="92"/>
      <c r="Q52" s="93"/>
      <c r="R52" s="1"/>
      <c r="S52" s="34"/>
    </row>
    <row r="53" spans="1:19" x14ac:dyDescent="0.25">
      <c r="Q53" s="34"/>
      <c r="R53" s="34"/>
      <c r="S53" s="34"/>
    </row>
    <row r="54" spans="1:19" x14ac:dyDescent="0.25">
      <c r="B54" s="19"/>
      <c r="C54" s="19"/>
      <c r="D54" s="20"/>
      <c r="E54" s="19"/>
      <c r="F54" s="19"/>
      <c r="G54" s="19"/>
      <c r="H54" s="19"/>
      <c r="I54" s="19"/>
      <c r="Q54" s="34"/>
      <c r="R54" s="34"/>
      <c r="S54" s="34"/>
    </row>
    <row r="55" spans="1:19" ht="15" customHeight="1" x14ac:dyDescent="0.25">
      <c r="B55" s="89">
        <v>11</v>
      </c>
      <c r="C55" s="89"/>
      <c r="D55" s="119" t="s">
        <v>39</v>
      </c>
      <c r="E55" s="119"/>
      <c r="F55" s="119"/>
      <c r="G55" s="119"/>
      <c r="H55" s="119"/>
      <c r="I55" s="119"/>
      <c r="J55" s="66"/>
      <c r="Q55" s="34"/>
      <c r="R55" s="34"/>
      <c r="S55" s="34"/>
    </row>
    <row r="56" spans="1:19" ht="15" customHeight="1" x14ac:dyDescent="0.25">
      <c r="B56" s="21"/>
      <c r="C56" s="21"/>
      <c r="D56" s="45"/>
      <c r="E56" s="45"/>
      <c r="F56" s="45"/>
      <c r="G56" s="45"/>
      <c r="H56" s="45"/>
      <c r="I56" s="45"/>
      <c r="Q56" s="34"/>
      <c r="R56" s="34"/>
      <c r="S56" s="34"/>
    </row>
    <row r="57" spans="1:19" ht="15" customHeight="1" x14ac:dyDescent="0.25">
      <c r="B57" s="29" t="s">
        <v>27</v>
      </c>
      <c r="C57" s="117" t="s">
        <v>54</v>
      </c>
      <c r="D57" s="117"/>
      <c r="E57" s="30" t="s">
        <v>55</v>
      </c>
      <c r="F57" s="117" t="s">
        <v>56</v>
      </c>
      <c r="G57" s="117"/>
      <c r="H57" s="117" t="s">
        <v>33</v>
      </c>
      <c r="I57" s="117"/>
      <c r="J57" s="118" t="s">
        <v>34</v>
      </c>
      <c r="K57" s="118"/>
      <c r="L57" s="118" t="s">
        <v>35</v>
      </c>
      <c r="M57" s="118"/>
      <c r="Q57" s="34"/>
      <c r="R57" s="34"/>
      <c r="S57" s="34"/>
    </row>
    <row r="58" spans="1:19" ht="15" customHeight="1" x14ac:dyDescent="0.25">
      <c r="B58" s="29"/>
      <c r="C58" s="96" t="s">
        <v>40</v>
      </c>
      <c r="D58" s="97"/>
      <c r="E58" s="30"/>
      <c r="F58" s="96"/>
      <c r="G58" s="97"/>
      <c r="H58" s="96"/>
      <c r="I58" s="97"/>
      <c r="J58" s="92"/>
      <c r="K58" s="93"/>
      <c r="L58" s="92"/>
      <c r="M58" s="93"/>
      <c r="Q58" s="34"/>
      <c r="R58" s="34"/>
      <c r="S58" s="34"/>
    </row>
    <row r="59" spans="1:19" ht="27" customHeight="1" x14ac:dyDescent="0.25">
      <c r="B59" s="55">
        <v>1</v>
      </c>
      <c r="C59" s="108" t="s">
        <v>111</v>
      </c>
      <c r="D59" s="109"/>
      <c r="E59" s="32" t="s">
        <v>41</v>
      </c>
      <c r="F59" s="106" t="s">
        <v>112</v>
      </c>
      <c r="G59" s="107"/>
      <c r="H59" s="98">
        <v>2</v>
      </c>
      <c r="I59" s="99"/>
      <c r="J59" s="104"/>
      <c r="K59" s="105"/>
      <c r="L59" s="104">
        <f t="shared" ref="L59:L64" si="0">H59</f>
        <v>2</v>
      </c>
      <c r="M59" s="105"/>
      <c r="Q59" s="34"/>
      <c r="R59" s="34"/>
      <c r="S59" s="34"/>
    </row>
    <row r="60" spans="1:19" ht="29.25" customHeight="1" x14ac:dyDescent="0.25">
      <c r="B60" s="55">
        <v>2</v>
      </c>
      <c r="C60" s="108" t="s">
        <v>59</v>
      </c>
      <c r="D60" s="109"/>
      <c r="E60" s="32" t="s">
        <v>41</v>
      </c>
      <c r="F60" s="106" t="s">
        <v>112</v>
      </c>
      <c r="G60" s="107"/>
      <c r="H60" s="98">
        <f>H61+H62+H63+H64</f>
        <v>15.25</v>
      </c>
      <c r="I60" s="99"/>
      <c r="J60" s="104"/>
      <c r="K60" s="105"/>
      <c r="L60" s="104">
        <f t="shared" si="0"/>
        <v>15.25</v>
      </c>
      <c r="M60" s="105"/>
      <c r="Q60" s="34"/>
      <c r="R60" s="34"/>
      <c r="S60" s="34"/>
    </row>
    <row r="61" spans="1:19" ht="17.25" customHeight="1" x14ac:dyDescent="0.25">
      <c r="B61" s="55">
        <v>3</v>
      </c>
      <c r="C61" s="100" t="s">
        <v>60</v>
      </c>
      <c r="D61" s="101"/>
      <c r="E61" s="32" t="s">
        <v>41</v>
      </c>
      <c r="F61" s="106" t="s">
        <v>112</v>
      </c>
      <c r="G61" s="107"/>
      <c r="H61" s="98"/>
      <c r="I61" s="99"/>
      <c r="J61" s="104"/>
      <c r="K61" s="105"/>
      <c r="L61" s="104">
        <f t="shared" si="0"/>
        <v>0</v>
      </c>
      <c r="M61" s="105"/>
      <c r="Q61" s="34"/>
      <c r="R61" s="34"/>
      <c r="S61" s="34"/>
    </row>
    <row r="62" spans="1:19" ht="30" customHeight="1" x14ac:dyDescent="0.25">
      <c r="B62" s="55">
        <v>4</v>
      </c>
      <c r="C62" s="108" t="s">
        <v>61</v>
      </c>
      <c r="D62" s="109"/>
      <c r="E62" s="32" t="s">
        <v>41</v>
      </c>
      <c r="F62" s="106" t="s">
        <v>112</v>
      </c>
      <c r="G62" s="107"/>
      <c r="H62" s="98">
        <v>8</v>
      </c>
      <c r="I62" s="99"/>
      <c r="J62" s="57"/>
      <c r="K62" s="58"/>
      <c r="L62" s="104">
        <f t="shared" ref="L62" si="1">H62</f>
        <v>8</v>
      </c>
      <c r="M62" s="105"/>
      <c r="Q62" s="34"/>
      <c r="R62" s="34"/>
      <c r="S62" s="34"/>
    </row>
    <row r="63" spans="1:19" ht="17.25" customHeight="1" x14ac:dyDescent="0.25">
      <c r="B63" s="55">
        <v>5</v>
      </c>
      <c r="C63" s="100" t="s">
        <v>62</v>
      </c>
      <c r="D63" s="101"/>
      <c r="E63" s="32" t="s">
        <v>41</v>
      </c>
      <c r="F63" s="106" t="s">
        <v>112</v>
      </c>
      <c r="G63" s="107"/>
      <c r="H63" s="98">
        <v>4</v>
      </c>
      <c r="I63" s="99"/>
      <c r="J63" s="57"/>
      <c r="K63" s="58"/>
      <c r="L63" s="104">
        <f t="shared" ref="L63" si="2">H63</f>
        <v>4</v>
      </c>
      <c r="M63" s="105"/>
      <c r="Q63" s="34"/>
      <c r="R63" s="34"/>
      <c r="S63" s="34"/>
    </row>
    <row r="64" spans="1:19" ht="19.5" customHeight="1" x14ac:dyDescent="0.25">
      <c r="B64" s="55">
        <v>6</v>
      </c>
      <c r="C64" s="100" t="s">
        <v>63</v>
      </c>
      <c r="D64" s="101"/>
      <c r="E64" s="32" t="s">
        <v>41</v>
      </c>
      <c r="F64" s="106" t="s">
        <v>112</v>
      </c>
      <c r="G64" s="107"/>
      <c r="H64" s="98">
        <v>3.25</v>
      </c>
      <c r="I64" s="99"/>
      <c r="J64" s="104"/>
      <c r="K64" s="105"/>
      <c r="L64" s="104">
        <f t="shared" si="0"/>
        <v>3.25</v>
      </c>
      <c r="M64" s="105"/>
      <c r="Q64" s="34"/>
      <c r="R64" s="34"/>
      <c r="S64" s="34"/>
    </row>
    <row r="65" spans="2:9" x14ac:dyDescent="0.25">
      <c r="B65" s="23"/>
      <c r="C65" s="23"/>
      <c r="D65" s="24"/>
      <c r="E65" s="25"/>
      <c r="F65" s="25"/>
      <c r="G65" s="25"/>
      <c r="H65" s="25"/>
      <c r="I65" s="26"/>
    </row>
    <row r="66" spans="2:9" x14ac:dyDescent="0.25">
      <c r="B66" s="23"/>
      <c r="C66" s="23"/>
      <c r="D66" s="24"/>
      <c r="E66" s="25"/>
      <c r="F66" s="25"/>
      <c r="G66" s="25"/>
      <c r="H66" s="25"/>
      <c r="I66" s="26"/>
    </row>
    <row r="67" spans="2:9" x14ac:dyDescent="0.25">
      <c r="B67" s="111" t="s">
        <v>45</v>
      </c>
      <c r="C67" s="111"/>
      <c r="D67" s="111"/>
      <c r="E67" s="25"/>
      <c r="F67" s="25"/>
      <c r="G67" s="25"/>
      <c r="H67" s="25"/>
      <c r="I67" s="26"/>
    </row>
    <row r="68" spans="2:9" x14ac:dyDescent="0.25">
      <c r="B68" s="111" t="s">
        <v>46</v>
      </c>
      <c r="C68" s="111"/>
      <c r="D68" s="111"/>
      <c r="E68" s="27"/>
      <c r="F68" s="25"/>
      <c r="G68" s="112" t="s">
        <v>73</v>
      </c>
      <c r="H68" s="112"/>
      <c r="I68" s="26"/>
    </row>
    <row r="69" spans="2:9" x14ac:dyDescent="0.25">
      <c r="B69" s="23"/>
      <c r="C69" s="23"/>
      <c r="D69" s="24"/>
      <c r="E69" s="25" t="s">
        <v>47</v>
      </c>
      <c r="F69" s="25"/>
      <c r="G69" s="110" t="s">
        <v>48</v>
      </c>
      <c r="H69" s="110"/>
      <c r="I69" s="26"/>
    </row>
    <row r="70" spans="2:9" x14ac:dyDescent="0.25">
      <c r="B70" s="23"/>
      <c r="C70" s="23"/>
      <c r="D70" s="24"/>
      <c r="E70" s="25"/>
      <c r="F70" s="25"/>
      <c r="G70" s="28"/>
      <c r="H70" s="28"/>
      <c r="I70" s="26"/>
    </row>
    <row r="71" spans="2:9" x14ac:dyDescent="0.25">
      <c r="B71" s="111" t="s">
        <v>49</v>
      </c>
      <c r="C71" s="111"/>
      <c r="D71" s="111"/>
      <c r="E71" s="25"/>
      <c r="F71" s="25"/>
      <c r="G71" s="28"/>
      <c r="H71" s="28"/>
      <c r="I71" s="26"/>
    </row>
    <row r="72" spans="2:9" x14ac:dyDescent="0.25">
      <c r="B72" s="111" t="s">
        <v>50</v>
      </c>
      <c r="C72" s="111"/>
      <c r="D72" s="111"/>
      <c r="E72" s="27"/>
      <c r="F72" s="25"/>
      <c r="G72" s="112" t="s">
        <v>74</v>
      </c>
      <c r="H72" s="112"/>
      <c r="I72" s="26"/>
    </row>
    <row r="73" spans="2:9" x14ac:dyDescent="0.25">
      <c r="B73" s="23"/>
      <c r="C73" s="23"/>
      <c r="D73" s="24"/>
      <c r="E73" s="25" t="s">
        <v>47</v>
      </c>
      <c r="F73" s="25"/>
      <c r="G73" s="110" t="s">
        <v>48</v>
      </c>
      <c r="H73" s="110"/>
      <c r="I73" s="26"/>
    </row>
  </sheetData>
  <mergeCells count="98">
    <mergeCell ref="C63:D63"/>
    <mergeCell ref="F62:G62"/>
    <mergeCell ref="F63:G63"/>
    <mergeCell ref="H62:I62"/>
    <mergeCell ref="H63:I63"/>
    <mergeCell ref="L62:M62"/>
    <mergeCell ref="L63:M63"/>
    <mergeCell ref="G73:H73"/>
    <mergeCell ref="B68:D68"/>
    <mergeCell ref="G68:H68"/>
    <mergeCell ref="G69:H69"/>
    <mergeCell ref="B71:D71"/>
    <mergeCell ref="B72:D72"/>
    <mergeCell ref="G72:H72"/>
    <mergeCell ref="B67:D67"/>
    <mergeCell ref="C64:D64"/>
    <mergeCell ref="F64:G64"/>
    <mergeCell ref="H64:I64"/>
    <mergeCell ref="J64:K64"/>
    <mergeCell ref="L64:M64"/>
    <mergeCell ref="C62:D62"/>
    <mergeCell ref="C60:D60"/>
    <mergeCell ref="F60:G60"/>
    <mergeCell ref="H60:I60"/>
    <mergeCell ref="J60:K60"/>
    <mergeCell ref="L60:M60"/>
    <mergeCell ref="C61:D61"/>
    <mergeCell ref="F61:G61"/>
    <mergeCell ref="H61:I61"/>
    <mergeCell ref="J61:K61"/>
    <mergeCell ref="L61:M61"/>
    <mergeCell ref="C58:D58"/>
    <mergeCell ref="F58:G58"/>
    <mergeCell ref="H58:I58"/>
    <mergeCell ref="J58:K58"/>
    <mergeCell ref="L58:M58"/>
    <mergeCell ref="C59:D59"/>
    <mergeCell ref="F59:G59"/>
    <mergeCell ref="H59:I59"/>
    <mergeCell ref="J59:K59"/>
    <mergeCell ref="L59:M59"/>
    <mergeCell ref="C52:I52"/>
    <mergeCell ref="J52:L52"/>
    <mergeCell ref="M52:O52"/>
    <mergeCell ref="P52:Q52"/>
    <mergeCell ref="D55:I55"/>
    <mergeCell ref="C57:D57"/>
    <mergeCell ref="F57:G57"/>
    <mergeCell ref="H57:I57"/>
    <mergeCell ref="J57:K57"/>
    <mergeCell ref="L57:M57"/>
    <mergeCell ref="C50:I50"/>
    <mergeCell ref="J50:L50"/>
    <mergeCell ref="M50:O50"/>
    <mergeCell ref="P50:Q50"/>
    <mergeCell ref="C51:I51"/>
    <mergeCell ref="J51:L51"/>
    <mergeCell ref="M51:O51"/>
    <mergeCell ref="P51:Q51"/>
    <mergeCell ref="C47:I47"/>
    <mergeCell ref="J47:L47"/>
    <mergeCell ref="M47:O47"/>
    <mergeCell ref="P47:Q47"/>
    <mergeCell ref="C48:I48"/>
    <mergeCell ref="J48:L48"/>
    <mergeCell ref="M48:O48"/>
    <mergeCell ref="P48:Q48"/>
    <mergeCell ref="C46:I46"/>
    <mergeCell ref="J46:L46"/>
    <mergeCell ref="M46:O46"/>
    <mergeCell ref="P46:Q46"/>
    <mergeCell ref="B34:L34"/>
    <mergeCell ref="B35:Q35"/>
    <mergeCell ref="C37:Q37"/>
    <mergeCell ref="C38:Q38"/>
    <mergeCell ref="B40:Q40"/>
    <mergeCell ref="C42:Q42"/>
    <mergeCell ref="C43:Q43"/>
    <mergeCell ref="C45:I45"/>
    <mergeCell ref="J45:L45"/>
    <mergeCell ref="M45:O45"/>
    <mergeCell ref="P45:Q45"/>
    <mergeCell ref="B22:C22"/>
    <mergeCell ref="I22:N22"/>
    <mergeCell ref="P22:Q22"/>
    <mergeCell ref="B23:C23"/>
    <mergeCell ref="I23:N23"/>
    <mergeCell ref="P23:Q23"/>
    <mergeCell ref="B19:C19"/>
    <mergeCell ref="P19:Q19"/>
    <mergeCell ref="B20:C20"/>
    <mergeCell ref="P20:Q20"/>
    <mergeCell ref="A12:Q12"/>
    <mergeCell ref="A13:Q13"/>
    <mergeCell ref="B16:C16"/>
    <mergeCell ref="P16:Q16"/>
    <mergeCell ref="B17:C17"/>
    <mergeCell ref="P17:Q17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35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0611010</vt:lpstr>
      <vt:lpstr>0611021</vt:lpstr>
      <vt:lpstr>0611022</vt:lpstr>
      <vt:lpstr>0611031</vt:lpstr>
      <vt:lpstr>0611032</vt:lpstr>
      <vt:lpstr>0611070</vt:lpstr>
      <vt:lpstr>0611141</vt:lpstr>
      <vt:lpstr>0611142</vt:lpstr>
      <vt:lpstr>0611151</vt:lpstr>
      <vt:lpstr>0611152</vt:lpstr>
      <vt:lpstr>0611160</vt:lpstr>
      <vt:lpstr>0613242</vt:lpstr>
      <vt:lpstr>0615031</vt:lpstr>
      <vt:lpstr>0610160</vt:lpstr>
      <vt:lpstr>'0610160'!Область_печати</vt:lpstr>
      <vt:lpstr>'0611010'!Область_печати</vt:lpstr>
      <vt:lpstr>'0611021'!Область_печати</vt:lpstr>
      <vt:lpstr>'0611022'!Область_печати</vt:lpstr>
      <vt:lpstr>'0611031'!Область_печати</vt:lpstr>
      <vt:lpstr>'0611032'!Область_печати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2020-01-23T14:21:36Z</cp:lastPrinted>
  <dcterms:created xsi:type="dcterms:W3CDTF">2006-09-16T00:00:00Z</dcterms:created>
  <dcterms:modified xsi:type="dcterms:W3CDTF">2022-01-25T09:13:50Z</dcterms:modified>
</cp:coreProperties>
</file>