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 tabRatio="754"/>
  </bookViews>
  <sheets>
    <sheet name="0611031" sheetId="9" r:id="rId1"/>
    <sheet name="0611010" sheetId="25" r:id="rId2"/>
    <sheet name="0611021" sheetId="26" r:id="rId3"/>
    <sheet name="0611022" sheetId="27" r:id="rId4"/>
    <sheet name="0611141" sheetId="28" r:id="rId5"/>
    <sheet name="0611151" sheetId="29" r:id="rId6"/>
    <sheet name="0615031" sheetId="30" r:id="rId7"/>
    <sheet name="0610160" sheetId="31" r:id="rId8"/>
  </sheets>
  <definedNames>
    <definedName name="_xlnm.Print_Area" localSheetId="1">'0611010'!$A$1:$R$90</definedName>
    <definedName name="_xlnm.Print_Area" localSheetId="2">'0611021'!$A$1:$R$84</definedName>
    <definedName name="_xlnm.Print_Area" localSheetId="3">'0611022'!$A$1:$R$78</definedName>
    <definedName name="_xlnm.Print_Area" localSheetId="0">'0611031'!$A$1:$R$83</definedName>
  </definedNames>
  <calcPr calcId="125725"/>
</workbook>
</file>

<file path=xl/calcChain.xml><?xml version="1.0" encoding="utf-8"?>
<calcChain xmlns="http://schemas.openxmlformats.org/spreadsheetml/2006/main">
  <c r="J25" i="9"/>
  <c r="O25" i="25"/>
  <c r="J25"/>
  <c r="J25" i="26"/>
  <c r="M9"/>
  <c r="M9" i="25" s="1"/>
  <c r="M9" i="9" s="1"/>
  <c r="J25" i="27"/>
  <c r="J25" i="28"/>
  <c r="J25" i="29"/>
  <c r="J46" s="1"/>
  <c r="P46" s="1"/>
  <c r="P47" s="1"/>
  <c r="B34"/>
  <c r="B34" i="28" s="1"/>
  <c r="B34" i="27" s="1"/>
  <c r="B34" i="26" s="1"/>
  <c r="B34" i="25" s="1"/>
  <c r="B34" i="9" s="1"/>
  <c r="B34" i="30"/>
  <c r="J25"/>
  <c r="J25" i="31"/>
  <c r="E25" s="1"/>
  <c r="L65"/>
  <c r="L64"/>
  <c r="L63"/>
  <c r="L61"/>
  <c r="L60"/>
  <c r="L58"/>
  <c r="M46"/>
  <c r="M47" s="1"/>
  <c r="J46"/>
  <c r="J47" s="1"/>
  <c r="L67" i="30"/>
  <c r="H65"/>
  <c r="L65" s="1"/>
  <c r="L63"/>
  <c r="L61"/>
  <c r="L60"/>
  <c r="L58"/>
  <c r="P50"/>
  <c r="M46"/>
  <c r="M47" s="1"/>
  <c r="H59"/>
  <c r="L59" s="1"/>
  <c r="L70" i="29"/>
  <c r="L65"/>
  <c r="L63"/>
  <c r="L62"/>
  <c r="L61"/>
  <c r="L60"/>
  <c r="H59"/>
  <c r="L59" s="1"/>
  <c r="L58"/>
  <c r="M46"/>
  <c r="M47" s="1"/>
  <c r="E25"/>
  <c r="L70" i="28"/>
  <c r="L69"/>
  <c r="L65"/>
  <c r="L63"/>
  <c r="L62"/>
  <c r="L61"/>
  <c r="L60"/>
  <c r="H59"/>
  <c r="L59" s="1"/>
  <c r="L58"/>
  <c r="M46"/>
  <c r="M47" s="1"/>
  <c r="J46"/>
  <c r="P46" i="31" l="1"/>
  <c r="P47" s="1"/>
  <c r="E25" i="30"/>
  <c r="J46"/>
  <c r="J47" i="29"/>
  <c r="J47" i="28"/>
  <c r="P46"/>
  <c r="P47" s="1"/>
  <c r="E25"/>
  <c r="J47" i="30" l="1"/>
  <c r="P46"/>
  <c r="P47" s="1"/>
  <c r="L68" i="27" l="1"/>
  <c r="L63"/>
  <c r="L62"/>
  <c r="L61"/>
  <c r="L60"/>
  <c r="H59"/>
  <c r="L59" s="1"/>
  <c r="L58"/>
  <c r="L57"/>
  <c r="M47"/>
  <c r="M48" s="1"/>
  <c r="J47"/>
  <c r="L73" i="26"/>
  <c r="L72"/>
  <c r="L70"/>
  <c r="L64"/>
  <c r="L63"/>
  <c r="L62"/>
  <c r="L61"/>
  <c r="H60"/>
  <c r="L60" s="1"/>
  <c r="L59"/>
  <c r="L58"/>
  <c r="P51"/>
  <c r="P50"/>
  <c r="O25"/>
  <c r="M46" s="1"/>
  <c r="M47" s="1"/>
  <c r="E25"/>
  <c r="L73" i="25"/>
  <c r="L72"/>
  <c r="L70"/>
  <c r="L69"/>
  <c r="L66"/>
  <c r="L64"/>
  <c r="L63"/>
  <c r="L62"/>
  <c r="L61"/>
  <c r="L60"/>
  <c r="L59"/>
  <c r="L58"/>
  <c r="M46"/>
  <c r="M47" s="1"/>
  <c r="J46"/>
  <c r="P47" i="27" l="1"/>
  <c r="P48" s="1"/>
  <c r="J48"/>
  <c r="E25"/>
  <c r="J46" i="26"/>
  <c r="P46" i="25"/>
  <c r="P47" s="1"/>
  <c r="J47"/>
  <c r="E25"/>
  <c r="P46" i="26" l="1"/>
  <c r="P47" s="1"/>
  <c r="J47"/>
  <c r="H69" s="1"/>
  <c r="L69" s="1"/>
  <c r="H61" i="9" l="1"/>
  <c r="H60" s="1"/>
  <c r="L60" s="1"/>
  <c r="L73"/>
  <c r="L72"/>
  <c r="L70"/>
  <c r="L64"/>
  <c r="L63"/>
  <c r="L62"/>
  <c r="L61"/>
  <c r="L59"/>
  <c r="L58"/>
  <c r="J46" l="1"/>
  <c r="M46" l="1"/>
  <c r="M47" s="1"/>
  <c r="E25"/>
  <c r="P46" l="1"/>
  <c r="P47" s="1"/>
  <c r="J47"/>
  <c r="H69" l="1"/>
  <c r="L69" s="1"/>
</calcChain>
</file>

<file path=xl/sharedStrings.xml><?xml version="1.0" encoding="utf-8"?>
<sst xmlns="http://schemas.openxmlformats.org/spreadsheetml/2006/main" count="946" uniqueCount="169">
  <si>
    <t>ЗАТВЕРДЖЕНО</t>
  </si>
  <si>
    <t>Наказ Міністерства фінансів України</t>
  </si>
  <si>
    <t>(у редакції наказу Міністерства фінансів України</t>
  </si>
  <si>
    <t>від 29 грудня 2018 року № 1209)</t>
  </si>
  <si>
    <t>Наказ Управління освіти і науки</t>
  </si>
  <si>
    <t>Білоцерківської міської ради</t>
  </si>
  <si>
    <t>ПАСПОРТ</t>
  </si>
  <si>
    <t>(код Програмної класифікації  видатків та кредитування місцевого бюджету)</t>
  </si>
  <si>
    <t>Управління освіти і науки Білоцерківської міської ради</t>
  </si>
  <si>
    <t>(код за ЄДРПОУ)</t>
  </si>
  <si>
    <t>(найменування головного розпорядника коштів місцевого бюджету)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</si>
  <si>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</si>
  <si>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</si>
  <si>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</si>
  <si>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</si>
  <si>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</si>
  <si>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</si>
  <si>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Обсяг бюджетних призначень    -</t>
  </si>
  <si>
    <t>гривень, у тому числі загального фонду    -</t>
  </si>
  <si>
    <t>гривень та спеціального фонду   -</t>
  </si>
  <si>
    <t>гривень.</t>
  </si>
  <si>
    <t>Підстави для виконання бюджетної програми</t>
  </si>
  <si>
    <t>Конституція України (Закон від 28.06.1996 № 254-96);</t>
  </si>
  <si>
    <t>Бюджетний кодекс України (Закон від 08.07.2010 № 2456 - VI);</t>
  </si>
  <si>
    <t>Закон України "Про освіту" від 23.05.1991 року № 1060 - XII;</t>
  </si>
  <si>
    <t>Наказ Міністерства фінансів України від 1.10.2010 року № 1147;</t>
  </si>
  <si>
    <t>Наказ Міністерства освіти України від 15.04.1993 року №102;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</si>
  <si>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</si>
  <si>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</si>
  <si>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</si>
  <si>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Мета бюджетної програми</t>
  </si>
  <si>
    <t>Завдання державної програми</t>
  </si>
  <si>
    <t>Завдання</t>
  </si>
  <si>
    <t>Напрями використання бюджетних коштів</t>
  </si>
  <si>
    <t>Загальний фонд</t>
  </si>
  <si>
    <t>Спеціальний фонд</t>
  </si>
  <si>
    <t>Усього</t>
  </si>
  <si>
    <t>Перелік місцевих/регіональних програм, що виконуються у складі бюджетної програми</t>
  </si>
  <si>
    <t>Найменування місцевої/регіональної програми</t>
  </si>
  <si>
    <t>06</t>
  </si>
  <si>
    <t xml:space="preserve">Результативні показники бюджетної програми: </t>
  </si>
  <si>
    <t>Затрат</t>
  </si>
  <si>
    <t>од</t>
  </si>
  <si>
    <t>Продукту</t>
  </si>
  <si>
    <t>Ефективності</t>
  </si>
  <si>
    <t xml:space="preserve">Керівник установи головного розпорядника </t>
  </si>
  <si>
    <t>бюджетних коштів</t>
  </si>
  <si>
    <t>(підпис)</t>
  </si>
  <si>
    <t>(ініціали та прізвище)</t>
  </si>
  <si>
    <t>ПОГОДЖЕНО:</t>
  </si>
  <si>
    <t>Керівник фінансового органу</t>
  </si>
  <si>
    <t>Показники</t>
  </si>
  <si>
    <t>Одиниця виміру</t>
  </si>
  <si>
    <t>Джерело інформації</t>
  </si>
  <si>
    <t>всього середньорічне число ставок/штатних одиниць, у тому числі:</t>
  </si>
  <si>
    <t>педагогічного персоналу</t>
  </si>
  <si>
    <t>адмінперсоналу, за умовами оплати праці віднесених до педагогічного персоналу</t>
  </si>
  <si>
    <t>спеціалістів</t>
  </si>
  <si>
    <t>робітників</t>
  </si>
  <si>
    <t>осіб</t>
  </si>
  <si>
    <t>діто-дні відвідування</t>
  </si>
  <si>
    <t>грн</t>
  </si>
  <si>
    <t>дн</t>
  </si>
  <si>
    <t>Якості</t>
  </si>
  <si>
    <t>кількість днів відвідування</t>
  </si>
  <si>
    <t>Світлана ТЕРЕЩУК</t>
  </si>
  <si>
    <t>Надання послуг денними загальноосвітніми навчальними закладами</t>
  </si>
  <si>
    <t>кількість закладів (за ступенями шкіл)</t>
  </si>
  <si>
    <t>кількість класів (за ступенями шкіл)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</si>
  <si>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</si>
  <si>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середні витрати на 1 учня</t>
  </si>
  <si>
    <t>0990</t>
  </si>
  <si>
    <t>кількість придбаного обладнання довгострокового користування</t>
  </si>
  <si>
    <t>Середня вартість одиниці довгострокового користування</t>
  </si>
  <si>
    <t>Обладнання для харчоблоків,інтерактивні панелі,інтерактивний комплекс</t>
  </si>
  <si>
    <t>кількість закладів</t>
  </si>
  <si>
    <t>мережа</t>
  </si>
  <si>
    <t>Закон України від 15.12.2020 року №      "Про Державний бюджет України на 2021 рік";</t>
  </si>
  <si>
    <t>Рішення Білоцерківської міської ради від 29.12.2020 року № 85-06 -VIIІ "Про бюджет м. Біла Церква на 2021 рік"</t>
  </si>
  <si>
    <t>бюджетної програми місцевого бюджету на 2021 рік</t>
  </si>
  <si>
    <t>Надання загальної середньої освіти  закладами загальної середньої освіти</t>
  </si>
  <si>
    <t>0611031</t>
  </si>
  <si>
    <t>Звітність установи</t>
  </si>
  <si>
    <t>0921</t>
  </si>
  <si>
    <t>кошторис</t>
  </si>
  <si>
    <t>днів</t>
  </si>
  <si>
    <t>Мета бюджетної програми на 2021-2023 роки</t>
  </si>
  <si>
    <t>Надати психолого-педагогічну оцінку з метою визначення особливиї освітніх потреб дитини</t>
  </si>
  <si>
    <t>Завдання державної програми на 2021-2023 роки</t>
  </si>
  <si>
    <t>Цілі державної політики, на досягнення яких спрямована реалізація бюджетної програми на 2021-2023 роки</t>
  </si>
  <si>
    <t>Забезпечити дитині з особливими освітніми потребами ефективного доступу до послуг у галузі освіти, професійної підготовки, медичного обслуговування</t>
  </si>
  <si>
    <t>Забезпечити надання відповідних послуг денними загальноосвітніми навчальними закладами</t>
  </si>
  <si>
    <t>Забезпечити надання відповідних послуг денними  закладами середньої освіти, 2021-2023 навчальні роки</t>
  </si>
  <si>
    <t>Надати психолого-педагогічну допомогу дітям з особливими освітніми потребами</t>
  </si>
  <si>
    <t>Надання психолого-педагогічну допомогу дітям з особливими освітніми потребами</t>
  </si>
  <si>
    <t>,</t>
  </si>
  <si>
    <t>0611010</t>
  </si>
  <si>
    <t>0910</t>
  </si>
  <si>
    <t>Надання дошкільної освіти</t>
  </si>
  <si>
    <t>Забеспечити створення належних умов для надання на належному рівні дошкільної освіти та виховання дітей</t>
  </si>
  <si>
    <t>Надання дошкільної освіти дошкільними закладами, в 2021-2023 навчальних роках, забезпечити створення належних умов для надання на належному рівні дошкільної освіти та виховання дітей.</t>
  </si>
  <si>
    <t>Забезпечити створення належних умов для надання на належному рівні дошкільної освіти та виховання дітей</t>
  </si>
  <si>
    <t>кількість дошкільних закладів</t>
  </si>
  <si>
    <t>кількість груп</t>
  </si>
  <si>
    <t>кількість дітей, що відвідують дошкільні заклади</t>
  </si>
  <si>
    <t>середні витрати на 1 дитину</t>
  </si>
  <si>
    <t>Юрій ПЕТРИК</t>
  </si>
  <si>
    <t>0611021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</si>
  <si>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</si>
  <si>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Забеспечити надання відповідних послуг денними загальноосвітніми навчальними закладами</t>
  </si>
  <si>
    <t>Забезпечити надання відповідних послуг денними  закладами  середньої освіти 2021-2023 навчальні роки</t>
  </si>
  <si>
    <t xml:space="preserve">Забезпечити надання відповідних послуг денними загальноосвітніми навчальними закладами </t>
  </si>
  <si>
    <t>Міська програма оздоровлення та відпочинку дітей міста</t>
  </si>
  <si>
    <t>Міська комплексна програми розвитку фізичної культури і спорту м. Біла Церква на 2017-2021 роки</t>
  </si>
  <si>
    <t>0611022</t>
  </si>
  <si>
    <t>0922</t>
  </si>
  <si>
    <t>Надання загальної середньої освіти  спеціальними закладами загальної середньої освіти для дітей, які потребують корекції фізичного та/або розумового розвитку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</si>
  <si>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 розумового розвитку з урахуванням нозології</t>
  </si>
  <si>
    <t>Створити умови для надання повної загальної середньої освіти хлопцям і дівчатам, які потребують корекції фізичного та(або) розумового розвитку, в  2021-2023 навчальних роках</t>
  </si>
  <si>
    <t xml:space="preserve">кількість закладів </t>
  </si>
  <si>
    <t xml:space="preserve">кількість класів </t>
  </si>
  <si>
    <t>чисельність учнів</t>
  </si>
  <si>
    <t>0611141</t>
  </si>
  <si>
    <t>Забезпечення діяльності інших закладів у сфері освіти</t>
  </si>
  <si>
    <t>Забезпечити функціонування інших установ та закладів освіти</t>
  </si>
  <si>
    <t>Забезпечити надання якісних послуг іншими закладами освіти, 2021-2023 роки</t>
  </si>
  <si>
    <t>кількість  закладів</t>
  </si>
  <si>
    <t xml:space="preserve">мережа </t>
  </si>
  <si>
    <t>кількість закладів, які обслуговує централізована бухгалтерія</t>
  </si>
  <si>
    <t>кількість особових рахунків</t>
  </si>
  <si>
    <t>журнал реєстрації</t>
  </si>
  <si>
    <t>кількість складених звітів працівниками бухгалтерії</t>
  </si>
  <si>
    <t>кількість установ, які обслуговує 1 працівник</t>
  </si>
  <si>
    <t>кількість особових рахунків, які обслуговує 1 працівник</t>
  </si>
  <si>
    <t>0611151</t>
  </si>
  <si>
    <t>Забезпечення діяльності інклюзивно-ресурсних центрів за рахунок коштів місцевого бюджету</t>
  </si>
  <si>
    <t>0615031</t>
  </si>
  <si>
    <t>0810</t>
  </si>
  <si>
    <t>Утримання та навчально-тренувальна робота комунальних  дитячо-юнацьких спортивних шкіл</t>
  </si>
  <si>
    <t>Забезпечити підвищення ефективності діяльності дитячо-юнацьких спортивниї шкіл міста</t>
  </si>
  <si>
    <t>Створення необхідних умов для гармонійного виховання, фізичного розвитку повноцінного оздоровлення, змістовного відпочинку дітей і молоді, набуття навичок здорового способу життя, 2021-2023 роки</t>
  </si>
  <si>
    <t>Підготовка спортивного резерву та підвищення рівня фізичної підготовленості дітей дитячо-юнацькими спотривних шкіл</t>
  </si>
  <si>
    <t>Міська програма оздоровлення та відпочинку дітей міста на 2021 рік</t>
  </si>
  <si>
    <t xml:space="preserve">кількість комунальних дитячо-юнацьких спортивних шкіл </t>
  </si>
  <si>
    <t>обсяг витрат на утримання комунальких дитячо-юнацьких спортивних шкіл</t>
  </si>
  <si>
    <t>обсяг видатків на виконання програми відпочинку та оздоровлення дітей</t>
  </si>
  <si>
    <t xml:space="preserve">кількість штатних працівників  </t>
  </si>
  <si>
    <t>середньорічна кількість учнів</t>
  </si>
  <si>
    <t xml:space="preserve">середньомісячна заробтня плата працівників </t>
  </si>
  <si>
    <t>динаміка кількості учнів порівняно з минулим роком</t>
  </si>
  <si>
    <t>%</t>
  </si>
  <si>
    <t>розрахунок</t>
  </si>
  <si>
    <t>кількість учнів, які здобули призові місця в регіональних спортивних змаганнях</t>
  </si>
  <si>
    <t>нормативні документи</t>
  </si>
  <si>
    <t>0610160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</si>
  <si>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</si>
  <si>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</si>
  <si>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Керівництво і управління у сфері освіти і науки м. Біла Церква, 2021-2023 навчальні роки</t>
  </si>
  <si>
    <t>Здійснення управлянням освіти і науки Білоцерківської міської ради наданих законодавством повноважень у сфері освіти</t>
  </si>
  <si>
    <t>кількість штатних одиниць</t>
  </si>
  <si>
    <t>типові штати і нормативи</t>
  </si>
  <si>
    <t>кількість отриманих листів, звернень, заяв, скарг,од</t>
  </si>
  <si>
    <t>вхідна документація</t>
  </si>
  <si>
    <t>кількість прийнятих нормативно-правових актів, од</t>
  </si>
  <si>
    <t>кількість виконаних листів, звернень, заяв, скарг на одного працівника,од</t>
  </si>
  <si>
    <t>кількість прийнятих нормативно-правових актів на одного працівника</t>
  </si>
  <si>
    <t>витрати на утримання однієї штатної одиниці, тис. грн.</t>
  </si>
  <si>
    <t>(у редакції рішення міської ради від 29.04.2021 року № 527-12-VIII)</t>
  </si>
  <si>
    <t>30 квітня 2021 року № 17-аг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</si>
</sst>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0"/>
      <name val="Arial Cyr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" fillId="0" borderId="0" xfId="0" applyFont="1"/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0" xfId="0" applyFont="1" applyFill="1" applyAlignment="1" applyProtection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/>
    <xf numFmtId="49" fontId="1" fillId="0" borderId="3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 applyProtection="1">
      <alignment horizontal="right" vertical="top" wrapText="1"/>
      <protection locked="0"/>
    </xf>
    <xf numFmtId="164" fontId="9" fillId="0" borderId="3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6" fillId="0" borderId="2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</xf>
    <xf numFmtId="0" fontId="0" fillId="0" borderId="0" xfId="0" applyBorder="1"/>
    <xf numFmtId="0" fontId="5" fillId="0" borderId="2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left" wrapText="1"/>
    </xf>
    <xf numFmtId="0" fontId="0" fillId="2" borderId="0" xfId="0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3" fontId="5" fillId="0" borderId="4" xfId="0" applyNumberFormat="1" applyFont="1" applyBorder="1" applyAlignment="1" applyProtection="1">
      <alignment horizontal="center"/>
    </xf>
    <xf numFmtId="3" fontId="5" fillId="0" borderId="5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6" fillId="0" borderId="0" xfId="0" applyFont="1" applyBorder="1" applyAlignment="1" applyProtection="1">
      <alignment horizontal="left"/>
    </xf>
    <xf numFmtId="3" fontId="0" fillId="0" borderId="0" xfId="0" applyNumberFormat="1"/>
    <xf numFmtId="3" fontId="0" fillId="2" borderId="0" xfId="0" applyNumberFormat="1" applyFill="1"/>
    <xf numFmtId="0" fontId="6" fillId="2" borderId="2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2" borderId="0" xfId="0" applyFill="1"/>
    <xf numFmtId="3" fontId="0" fillId="0" borderId="0" xfId="0" applyNumberFormat="1" applyFill="1" applyProtection="1"/>
    <xf numFmtId="0" fontId="5" fillId="0" borderId="2" xfId="0" applyNumberFormat="1" applyFont="1" applyBorder="1" applyAlignment="1" applyProtection="1">
      <alignment horizontal="right"/>
    </xf>
    <xf numFmtId="0" fontId="0" fillId="0" borderId="0" xfId="0" applyFill="1" applyAlignment="1">
      <alignment horizontal="center"/>
    </xf>
    <xf numFmtId="16" fontId="6" fillId="0" borderId="2" xfId="0" applyNumberFormat="1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164" fontId="0" fillId="0" borderId="7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3" fontId="5" fillId="0" borderId="4" xfId="0" applyNumberFormat="1" applyFont="1" applyBorder="1" applyAlignment="1" applyProtection="1">
      <alignment horizontal="center"/>
    </xf>
    <xf numFmtId="3" fontId="5" fillId="0" borderId="5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1" fontId="5" fillId="0" borderId="4" xfId="0" applyNumberFormat="1" applyFont="1" applyFill="1" applyBorder="1" applyAlignment="1" applyProtection="1">
      <alignment horizontal="center"/>
    </xf>
    <xf numFmtId="1" fontId="5" fillId="0" borderId="5" xfId="0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3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  <xf numFmtId="0" fontId="0" fillId="0" borderId="0" xfId="0" applyBorder="1" applyAlignment="1">
      <alignment horizontal="center" wrapText="1"/>
    </xf>
    <xf numFmtId="165" fontId="5" fillId="0" borderId="4" xfId="0" applyNumberFormat="1" applyFont="1" applyBorder="1" applyAlignment="1" applyProtection="1">
      <alignment horizontal="center"/>
    </xf>
    <xf numFmtId="165" fontId="5" fillId="0" borderId="5" xfId="0" applyNumberFormat="1" applyFont="1" applyBorder="1" applyAlignment="1" applyProtection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left" vertical="center" wrapText="1"/>
    </xf>
    <xf numFmtId="3" fontId="0" fillId="0" borderId="4" xfId="0" applyNumberFormat="1" applyBorder="1" applyAlignment="1" applyProtection="1">
      <alignment horizontal="center"/>
    </xf>
    <xf numFmtId="3" fontId="0" fillId="0" borderId="5" xfId="0" applyNumberFormat="1" applyBorder="1" applyAlignment="1" applyProtection="1">
      <alignment horizontal="center"/>
    </xf>
    <xf numFmtId="3" fontId="6" fillId="0" borderId="4" xfId="0" applyNumberFormat="1" applyFont="1" applyBorder="1" applyAlignment="1" applyProtection="1">
      <alignment horizontal="center"/>
    </xf>
    <xf numFmtId="3" fontId="6" fillId="0" borderId="5" xfId="0" applyNumberFormat="1" applyFont="1" applyBorder="1" applyAlignment="1" applyProtection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2"/>
  <sheetViews>
    <sheetView tabSelected="1" view="pageBreakPreview" topLeftCell="A70" zoomScaleSheetLayoutView="100" workbookViewId="0">
      <selection activeCell="J25" sqref="J25"/>
    </sheetView>
  </sheetViews>
  <sheetFormatPr defaultRowHeight="1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</cols>
  <sheetData>
    <row r="1" spans="1:19">
      <c r="M1" t="s">
        <v>0</v>
      </c>
    </row>
    <row r="2" spans="1:19">
      <c r="M2" t="s">
        <v>1</v>
      </c>
    </row>
    <row r="3" spans="1:19">
      <c r="M3" t="s">
        <v>2</v>
      </c>
    </row>
    <row r="4" spans="1:19">
      <c r="M4" t="s">
        <v>3</v>
      </c>
    </row>
    <row r="5" spans="1:19">
      <c r="R5" s="31"/>
      <c r="S5" s="2"/>
    </row>
    <row r="6" spans="1:19">
      <c r="M6" t="s">
        <v>0</v>
      </c>
      <c r="R6" s="31"/>
      <c r="S6" s="2"/>
    </row>
    <row r="7" spans="1:19">
      <c r="M7" t="s">
        <v>4</v>
      </c>
      <c r="R7" s="31"/>
      <c r="S7" s="2"/>
    </row>
    <row r="8" spans="1:19">
      <c r="M8" t="s">
        <v>5</v>
      </c>
      <c r="R8" s="31"/>
      <c r="S8" s="2"/>
    </row>
    <row r="9" spans="1:19">
      <c r="M9" s="38" t="str">
        <f>'0611010'!M9</f>
        <v>30 квітня 2021 року № 17-аг</v>
      </c>
      <c r="R9" s="31"/>
      <c r="S9" s="2"/>
    </row>
    <row r="10" spans="1:19">
      <c r="R10" s="31"/>
      <c r="S10" s="2"/>
    </row>
    <row r="11" spans="1:19">
      <c r="R11" s="31"/>
      <c r="S11" s="2"/>
    </row>
    <row r="12" spans="1:19">
      <c r="A12" s="97" t="s">
        <v>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31"/>
      <c r="S12" s="2"/>
    </row>
    <row r="13" spans="1:19">
      <c r="A13" s="97" t="s">
        <v>79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31"/>
      <c r="S13" s="2"/>
    </row>
    <row r="14" spans="1:19">
      <c r="R14" s="31"/>
      <c r="S14" s="2"/>
    </row>
    <row r="15" spans="1:19">
      <c r="R15" s="31"/>
      <c r="S15" s="2"/>
    </row>
    <row r="16" spans="1:19">
      <c r="A16" s="5">
        <v>1</v>
      </c>
      <c r="B16" s="98" t="s">
        <v>81</v>
      </c>
      <c r="C16" s="98"/>
      <c r="F16" s="99" t="s">
        <v>8</v>
      </c>
      <c r="G16" s="99"/>
      <c r="H16" s="99"/>
      <c r="I16" s="99"/>
      <c r="J16" s="99"/>
      <c r="K16" s="99"/>
      <c r="L16" s="99"/>
      <c r="M16" s="99"/>
      <c r="N16" s="99"/>
      <c r="P16" s="99">
        <v>2143809</v>
      </c>
      <c r="Q16" s="99"/>
      <c r="R16" s="31"/>
      <c r="S16" s="2"/>
    </row>
    <row r="17" spans="1:19" ht="33.75" customHeight="1">
      <c r="B17" s="107" t="s">
        <v>7</v>
      </c>
      <c r="C17" s="107"/>
      <c r="F17" s="108" t="s">
        <v>10</v>
      </c>
      <c r="G17" s="108"/>
      <c r="H17" s="108"/>
      <c r="I17" s="108"/>
      <c r="J17" s="108"/>
      <c r="K17" s="108"/>
      <c r="L17" s="108"/>
      <c r="M17" s="108"/>
      <c r="N17" s="108"/>
      <c r="P17" s="95" t="s">
        <v>9</v>
      </c>
      <c r="Q17" s="95"/>
      <c r="R17" s="31"/>
      <c r="S17" s="2"/>
    </row>
    <row r="18" spans="1:19">
      <c r="R18" s="31"/>
      <c r="S18" s="2"/>
    </row>
    <row r="19" spans="1:19">
      <c r="A19" s="5">
        <v>2</v>
      </c>
      <c r="B19" s="98" t="s">
        <v>81</v>
      </c>
      <c r="C19" s="98"/>
      <c r="F19" s="99" t="s">
        <v>8</v>
      </c>
      <c r="G19" s="99"/>
      <c r="H19" s="99"/>
      <c r="I19" s="99"/>
      <c r="J19" s="99"/>
      <c r="K19" s="99"/>
      <c r="L19" s="99"/>
      <c r="M19" s="99"/>
      <c r="N19" s="99"/>
      <c r="P19" s="99">
        <v>2143809</v>
      </c>
      <c r="Q19" s="99"/>
      <c r="R19" s="31"/>
      <c r="S19" s="2"/>
    </row>
    <row r="20" spans="1:19" ht="38.25" customHeight="1">
      <c r="B20" s="104" t="s">
        <v>11</v>
      </c>
      <c r="C20" s="104"/>
      <c r="F20" s="100" t="s">
        <v>12</v>
      </c>
      <c r="G20" s="100"/>
      <c r="H20" s="100"/>
      <c r="I20" s="100"/>
      <c r="J20" s="100"/>
      <c r="K20" s="100"/>
      <c r="L20" s="100"/>
      <c r="M20" s="100"/>
      <c r="N20" s="100"/>
      <c r="P20" s="95" t="s">
        <v>9</v>
      </c>
      <c r="Q20" s="95"/>
      <c r="R20" s="31"/>
      <c r="S20" s="2"/>
    </row>
    <row r="21" spans="1:19">
      <c r="R21" s="31"/>
      <c r="S21" s="2"/>
    </row>
    <row r="22" spans="1:19" ht="62.25" customHeight="1">
      <c r="A22" s="5">
        <v>3</v>
      </c>
      <c r="B22" s="98" t="s">
        <v>81</v>
      </c>
      <c r="C22" s="98"/>
      <c r="D22" s="13"/>
      <c r="E22" s="14" t="s">
        <v>39</v>
      </c>
      <c r="F22" s="13"/>
      <c r="G22" s="14" t="s">
        <v>83</v>
      </c>
      <c r="I22" s="102" t="s">
        <v>80</v>
      </c>
      <c r="J22" s="102"/>
      <c r="K22" s="102"/>
      <c r="L22" s="102"/>
      <c r="M22" s="102"/>
      <c r="N22" s="102"/>
      <c r="P22" s="103">
        <v>1052700000</v>
      </c>
      <c r="Q22" s="103"/>
      <c r="R22" s="31"/>
      <c r="S22" s="2"/>
    </row>
    <row r="23" spans="1:19" ht="69.75" customHeight="1">
      <c r="B23" s="104" t="s">
        <v>11</v>
      </c>
      <c r="C23" s="104"/>
      <c r="E23" s="4" t="s">
        <v>13</v>
      </c>
      <c r="G23" s="3" t="s">
        <v>14</v>
      </c>
      <c r="I23" s="104" t="s">
        <v>15</v>
      </c>
      <c r="J23" s="104"/>
      <c r="K23" s="104"/>
      <c r="L23" s="104"/>
      <c r="M23" s="104"/>
      <c r="N23" s="104"/>
      <c r="P23" s="95" t="s">
        <v>16</v>
      </c>
      <c r="Q23" s="95"/>
      <c r="R23" s="31"/>
      <c r="S23" s="2"/>
    </row>
    <row r="24" spans="1:19">
      <c r="R24" s="31"/>
      <c r="S24" s="2"/>
    </row>
    <row r="25" spans="1:19">
      <c r="A25" s="5">
        <v>4</v>
      </c>
      <c r="B25" s="5" t="s">
        <v>17</v>
      </c>
      <c r="E25" s="12">
        <f>J25+O25</f>
        <v>355231401</v>
      </c>
      <c r="F25" t="s">
        <v>18</v>
      </c>
      <c r="J25" s="12">
        <f>347892305+2110413+4808491+88007+332185</f>
        <v>355231401</v>
      </c>
      <c r="K25" t="s">
        <v>19</v>
      </c>
      <c r="O25" s="34"/>
      <c r="P25" t="s">
        <v>20</v>
      </c>
      <c r="R25" s="31"/>
      <c r="S25" s="2"/>
    </row>
    <row r="26" spans="1:19">
      <c r="A26" s="5">
        <v>5</v>
      </c>
      <c r="B26" s="5" t="s">
        <v>21</v>
      </c>
      <c r="C26" s="5"/>
      <c r="D26" s="5"/>
      <c r="E26" s="5"/>
      <c r="R26" s="31"/>
      <c r="S26" s="2"/>
    </row>
    <row r="27" spans="1:19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1"/>
      <c r="S27" s="2"/>
    </row>
    <row r="28" spans="1:19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1"/>
      <c r="S28" s="2"/>
    </row>
    <row r="29" spans="1:19">
      <c r="B29" s="9" t="s">
        <v>77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1"/>
      <c r="S29" s="2"/>
    </row>
    <row r="30" spans="1:19">
      <c r="B30" s="6" t="s">
        <v>24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1"/>
      <c r="S30" s="2"/>
    </row>
    <row r="31" spans="1:19">
      <c r="B31" s="6" t="s">
        <v>25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1"/>
      <c r="S31" s="2"/>
    </row>
    <row r="32" spans="1:19">
      <c r="B32" s="6" t="s">
        <v>26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1"/>
      <c r="S32" s="2"/>
    </row>
    <row r="33" spans="1:19">
      <c r="B33" s="96" t="s">
        <v>78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R33" s="31"/>
      <c r="S33" s="2"/>
    </row>
    <row r="34" spans="1:19" ht="15" customHeight="1">
      <c r="B34" s="96" t="str">
        <f>'0611010'!B34:Q34</f>
        <v>(у редакції рішення міської ради від 29.04.2021 року № 527-12-VIII)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31"/>
      <c r="S34" s="2"/>
    </row>
    <row r="35" spans="1:19" ht="33" customHeight="1">
      <c r="A35" s="15">
        <v>6</v>
      </c>
      <c r="B35" s="16" t="s">
        <v>27</v>
      </c>
      <c r="C35" s="15"/>
      <c r="D35" s="15"/>
      <c r="E35" s="15"/>
      <c r="F35" s="15"/>
      <c r="G35" s="15"/>
      <c r="H35" s="15"/>
      <c r="I35" s="15"/>
      <c r="R35" s="31"/>
      <c r="S35" s="2"/>
    </row>
    <row r="36" spans="1:19" ht="32.25" customHeight="1">
      <c r="B36" s="10" t="s">
        <v>28</v>
      </c>
      <c r="C36" s="69" t="s">
        <v>29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70"/>
      <c r="R36" s="1"/>
      <c r="S36" s="2"/>
    </row>
    <row r="37" spans="1:19" ht="39.75" customHeight="1">
      <c r="B37" s="10">
        <v>1</v>
      </c>
      <c r="C37" s="114" t="s">
        <v>91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1"/>
      <c r="S37" s="2"/>
    </row>
    <row r="38" spans="1:19" ht="22.5" customHeight="1">
      <c r="A38" s="5">
        <v>7</v>
      </c>
      <c r="B38" s="5" t="s">
        <v>30</v>
      </c>
      <c r="C38" s="5"/>
      <c r="D38" s="5"/>
      <c r="E38" s="5"/>
      <c r="F38" s="5"/>
      <c r="G38" s="5"/>
      <c r="H38" s="5"/>
      <c r="I38" s="5"/>
      <c r="R38" s="1"/>
      <c r="S38" s="2"/>
    </row>
    <row r="39" spans="1:19" ht="32.25" customHeight="1">
      <c r="B39" s="105" t="s">
        <v>92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  <c r="R39" s="1"/>
      <c r="S39" s="2"/>
    </row>
    <row r="40" spans="1:19" ht="32.25" customHeight="1">
      <c r="A40" s="5">
        <v>8</v>
      </c>
      <c r="B40" s="5" t="s">
        <v>31</v>
      </c>
      <c r="C40" s="5"/>
      <c r="D40" s="5"/>
      <c r="R40" s="1"/>
      <c r="S40" s="2"/>
    </row>
    <row r="41" spans="1:19" ht="25.5" customHeight="1">
      <c r="B41" s="10" t="s">
        <v>28</v>
      </c>
      <c r="C41" s="69" t="s">
        <v>32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70"/>
      <c r="R41" s="1"/>
      <c r="S41" s="2"/>
    </row>
    <row r="42" spans="1:19" ht="30.75" customHeight="1">
      <c r="B42" s="10"/>
      <c r="C42" s="114" t="s">
        <v>91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"/>
      <c r="S42" s="2"/>
    </row>
    <row r="43" spans="1:19" ht="31.5" customHeight="1">
      <c r="A43" s="5">
        <v>9</v>
      </c>
      <c r="B43" s="17" t="s">
        <v>33</v>
      </c>
      <c r="C43" s="5"/>
      <c r="D43" s="5"/>
      <c r="E43" s="5"/>
      <c r="R43" s="1"/>
      <c r="S43" s="2"/>
    </row>
    <row r="44" spans="1:19" ht="24" customHeight="1">
      <c r="B44" s="10" t="s">
        <v>28</v>
      </c>
      <c r="C44" s="69" t="s">
        <v>33</v>
      </c>
      <c r="D44" s="101"/>
      <c r="E44" s="101"/>
      <c r="F44" s="101"/>
      <c r="G44" s="101"/>
      <c r="H44" s="101"/>
      <c r="I44" s="70"/>
      <c r="J44" s="69" t="s">
        <v>34</v>
      </c>
      <c r="K44" s="101"/>
      <c r="L44" s="70"/>
      <c r="M44" s="69" t="s">
        <v>35</v>
      </c>
      <c r="N44" s="101"/>
      <c r="O44" s="70"/>
      <c r="P44" s="69" t="s">
        <v>36</v>
      </c>
      <c r="Q44" s="70"/>
      <c r="R44" s="1"/>
      <c r="S44" s="2"/>
    </row>
    <row r="45" spans="1:19" ht="26.25" customHeight="1">
      <c r="B45" s="11">
        <v>1</v>
      </c>
      <c r="C45" s="69">
        <v>2</v>
      </c>
      <c r="D45" s="101"/>
      <c r="E45" s="101"/>
      <c r="F45" s="101"/>
      <c r="G45" s="101"/>
      <c r="H45" s="101"/>
      <c r="I45" s="70"/>
      <c r="J45" s="69">
        <v>3</v>
      </c>
      <c r="K45" s="101"/>
      <c r="L45" s="70"/>
      <c r="M45" s="69">
        <v>4</v>
      </c>
      <c r="N45" s="101"/>
      <c r="O45" s="70"/>
      <c r="P45" s="69">
        <v>5</v>
      </c>
      <c r="Q45" s="70"/>
      <c r="R45" s="1"/>
      <c r="S45" s="2"/>
    </row>
    <row r="46" spans="1:19" ht="51.75" customHeight="1">
      <c r="B46" s="10"/>
      <c r="C46" s="114" t="s">
        <v>66</v>
      </c>
      <c r="D46" s="115"/>
      <c r="E46" s="115"/>
      <c r="F46" s="115"/>
      <c r="G46" s="115"/>
      <c r="H46" s="115"/>
      <c r="I46" s="116"/>
      <c r="J46" s="109">
        <f>J25</f>
        <v>355231401</v>
      </c>
      <c r="K46" s="113"/>
      <c r="L46" s="110"/>
      <c r="M46" s="109">
        <f>O25</f>
        <v>0</v>
      </c>
      <c r="N46" s="113"/>
      <c r="O46" s="110"/>
      <c r="P46" s="109">
        <f>J46+M46</f>
        <v>355231401</v>
      </c>
      <c r="Q46" s="110"/>
      <c r="R46" s="1"/>
      <c r="S46" s="2"/>
    </row>
    <row r="47" spans="1:19" ht="29.25" customHeight="1">
      <c r="B47" s="10"/>
      <c r="C47" s="69" t="s">
        <v>36</v>
      </c>
      <c r="D47" s="101"/>
      <c r="E47" s="101"/>
      <c r="F47" s="101"/>
      <c r="G47" s="101"/>
      <c r="H47" s="101"/>
      <c r="I47" s="70"/>
      <c r="J47" s="109">
        <f>J46</f>
        <v>355231401</v>
      </c>
      <c r="K47" s="113"/>
      <c r="L47" s="110"/>
      <c r="M47" s="109">
        <f>M46</f>
        <v>0</v>
      </c>
      <c r="N47" s="113"/>
      <c r="O47" s="110"/>
      <c r="P47" s="109">
        <f>P46</f>
        <v>355231401</v>
      </c>
      <c r="Q47" s="110"/>
      <c r="R47" s="1"/>
      <c r="S47" s="2"/>
    </row>
    <row r="48" spans="1:19">
      <c r="A48" s="5">
        <v>10</v>
      </c>
      <c r="B48" s="5" t="s">
        <v>37</v>
      </c>
      <c r="C48" s="5"/>
      <c r="D48" s="5"/>
      <c r="E48" s="5"/>
      <c r="F48" s="5"/>
      <c r="G48" s="5"/>
      <c r="H48" s="5"/>
      <c r="I48" s="5"/>
      <c r="R48" s="1"/>
      <c r="S48" s="2"/>
    </row>
    <row r="49" spans="2:19">
      <c r="B49" s="10" t="s">
        <v>28</v>
      </c>
      <c r="C49" s="69" t="s">
        <v>38</v>
      </c>
      <c r="D49" s="101"/>
      <c r="E49" s="101"/>
      <c r="F49" s="101"/>
      <c r="G49" s="101"/>
      <c r="H49" s="101"/>
      <c r="I49" s="70"/>
      <c r="J49" s="69" t="s">
        <v>34</v>
      </c>
      <c r="K49" s="101"/>
      <c r="L49" s="70"/>
      <c r="M49" s="69" t="s">
        <v>35</v>
      </c>
      <c r="N49" s="101"/>
      <c r="O49" s="70"/>
      <c r="P49" s="69" t="s">
        <v>36</v>
      </c>
      <c r="Q49" s="70"/>
      <c r="R49" s="1"/>
      <c r="S49" s="2"/>
    </row>
    <row r="50" spans="2:19">
      <c r="B50" s="10"/>
      <c r="C50" s="69"/>
      <c r="D50" s="101"/>
      <c r="E50" s="101"/>
      <c r="F50" s="101"/>
      <c r="G50" s="101"/>
      <c r="H50" s="101"/>
      <c r="I50" s="70"/>
      <c r="J50" s="69"/>
      <c r="K50" s="101"/>
      <c r="L50" s="70"/>
      <c r="M50" s="69"/>
      <c r="N50" s="101"/>
      <c r="O50" s="70"/>
      <c r="P50" s="69"/>
      <c r="Q50" s="70"/>
      <c r="R50" s="1"/>
      <c r="S50" s="2"/>
    </row>
    <row r="51" spans="2:19">
      <c r="B51" s="10"/>
      <c r="C51" s="69"/>
      <c r="D51" s="101"/>
      <c r="E51" s="101"/>
      <c r="F51" s="101"/>
      <c r="G51" s="101"/>
      <c r="H51" s="101"/>
      <c r="I51" s="70"/>
      <c r="J51" s="69"/>
      <c r="K51" s="101"/>
      <c r="L51" s="70"/>
      <c r="M51" s="69"/>
      <c r="N51" s="101"/>
      <c r="O51" s="70"/>
      <c r="P51" s="69"/>
      <c r="Q51" s="70"/>
      <c r="R51" s="1"/>
      <c r="S51" s="2"/>
    </row>
    <row r="52" spans="2:19">
      <c r="Q52" s="2"/>
      <c r="R52" s="31"/>
      <c r="S52" s="2"/>
    </row>
    <row r="53" spans="2:19">
      <c r="B53" s="18"/>
      <c r="C53" s="18"/>
      <c r="D53" s="19"/>
      <c r="E53" s="18"/>
      <c r="F53" s="18"/>
      <c r="G53" s="18"/>
      <c r="H53" s="18"/>
      <c r="I53" s="18"/>
      <c r="Q53" s="2"/>
      <c r="R53" s="31"/>
      <c r="S53" s="2"/>
    </row>
    <row r="54" spans="2:19" ht="15" customHeight="1">
      <c r="B54" s="20">
        <v>11</v>
      </c>
      <c r="C54" s="20"/>
      <c r="D54" s="118" t="s">
        <v>40</v>
      </c>
      <c r="E54" s="118"/>
      <c r="F54" s="118"/>
      <c r="G54" s="118"/>
      <c r="H54" s="118"/>
      <c r="I54" s="118"/>
      <c r="Q54" s="2"/>
      <c r="R54" s="31"/>
      <c r="S54" s="2"/>
    </row>
    <row r="55" spans="2:19" ht="15" customHeight="1">
      <c r="B55" s="20"/>
      <c r="C55" s="20"/>
      <c r="D55" s="21"/>
      <c r="E55" s="21"/>
      <c r="F55" s="21"/>
      <c r="G55" s="21"/>
      <c r="H55" s="21"/>
      <c r="I55" s="21"/>
      <c r="Q55" s="2"/>
      <c r="R55" s="31"/>
      <c r="S55" s="2"/>
    </row>
    <row r="56" spans="2:19" ht="15" customHeight="1">
      <c r="B56" s="28" t="s">
        <v>28</v>
      </c>
      <c r="C56" s="119" t="s">
        <v>51</v>
      </c>
      <c r="D56" s="119"/>
      <c r="E56" s="29" t="s">
        <v>52</v>
      </c>
      <c r="F56" s="119" t="s">
        <v>53</v>
      </c>
      <c r="G56" s="119"/>
      <c r="H56" s="119" t="s">
        <v>34</v>
      </c>
      <c r="I56" s="119"/>
      <c r="J56" s="117" t="s">
        <v>35</v>
      </c>
      <c r="K56" s="117"/>
      <c r="L56" s="117" t="s">
        <v>36</v>
      </c>
      <c r="M56" s="117"/>
      <c r="Q56" s="2"/>
      <c r="R56" s="31"/>
      <c r="S56" s="2"/>
    </row>
    <row r="57" spans="2:19" ht="15" customHeight="1">
      <c r="B57" s="28">
        <v>1</v>
      </c>
      <c r="C57" s="77" t="s">
        <v>41</v>
      </c>
      <c r="D57" s="78"/>
      <c r="E57" s="29"/>
      <c r="F57" s="77"/>
      <c r="G57" s="78"/>
      <c r="H57" s="77"/>
      <c r="I57" s="78"/>
      <c r="J57" s="69"/>
      <c r="K57" s="70"/>
      <c r="L57" s="69"/>
      <c r="M57" s="70"/>
      <c r="Q57" s="2"/>
      <c r="R57" s="31"/>
      <c r="S57" s="2"/>
    </row>
    <row r="58" spans="2:19" ht="24" customHeight="1">
      <c r="B58" s="32">
        <v>1</v>
      </c>
      <c r="C58" s="71" t="s">
        <v>67</v>
      </c>
      <c r="D58" s="72"/>
      <c r="E58" s="30" t="s">
        <v>42</v>
      </c>
      <c r="F58" s="91" t="s">
        <v>76</v>
      </c>
      <c r="G58" s="92"/>
      <c r="H58" s="73">
        <v>34</v>
      </c>
      <c r="I58" s="74"/>
      <c r="J58" s="93"/>
      <c r="K58" s="94"/>
      <c r="L58" s="93">
        <f t="shared" ref="L58:L64" si="0">H58</f>
        <v>34</v>
      </c>
      <c r="M58" s="94"/>
      <c r="Q58" s="2"/>
      <c r="R58" s="31"/>
      <c r="S58" s="2"/>
    </row>
    <row r="59" spans="2:19" ht="24" customHeight="1">
      <c r="B59" s="32">
        <v>2</v>
      </c>
      <c r="C59" s="71" t="s">
        <v>68</v>
      </c>
      <c r="D59" s="72"/>
      <c r="E59" s="30" t="s">
        <v>42</v>
      </c>
      <c r="F59" s="91" t="s">
        <v>76</v>
      </c>
      <c r="G59" s="92"/>
      <c r="H59" s="73">
        <v>795</v>
      </c>
      <c r="I59" s="74"/>
      <c r="J59" s="93"/>
      <c r="K59" s="94"/>
      <c r="L59" s="93">
        <f t="shared" si="0"/>
        <v>795</v>
      </c>
      <c r="M59" s="94"/>
      <c r="Q59" s="2"/>
      <c r="R59" s="31"/>
      <c r="S59" s="2"/>
    </row>
    <row r="60" spans="2:19" ht="32.25" customHeight="1">
      <c r="B60" s="32">
        <v>3</v>
      </c>
      <c r="C60" s="89" t="s">
        <v>54</v>
      </c>
      <c r="D60" s="90"/>
      <c r="E60" s="30" t="s">
        <v>42</v>
      </c>
      <c r="F60" s="91" t="s">
        <v>76</v>
      </c>
      <c r="G60" s="92"/>
      <c r="H60" s="73">
        <f>H61+H62+H63+H64</f>
        <v>1872</v>
      </c>
      <c r="I60" s="74"/>
      <c r="J60" s="93"/>
      <c r="K60" s="94"/>
      <c r="L60" s="93">
        <f t="shared" si="0"/>
        <v>1872</v>
      </c>
      <c r="M60" s="94"/>
      <c r="Q60" s="2"/>
      <c r="R60" s="31"/>
      <c r="S60" s="2"/>
    </row>
    <row r="61" spans="2:19" ht="24" customHeight="1">
      <c r="B61" s="32">
        <v>4</v>
      </c>
      <c r="C61" s="71" t="s">
        <v>55</v>
      </c>
      <c r="D61" s="72"/>
      <c r="E61" s="30" t="s">
        <v>42</v>
      </c>
      <c r="F61" s="91" t="s">
        <v>76</v>
      </c>
      <c r="G61" s="92"/>
      <c r="H61" s="73">
        <f>1703.5+168.5</f>
        <v>1872</v>
      </c>
      <c r="I61" s="74"/>
      <c r="J61" s="93"/>
      <c r="K61" s="94"/>
      <c r="L61" s="93">
        <f t="shared" si="0"/>
        <v>1872</v>
      </c>
      <c r="M61" s="94"/>
      <c r="Q61" s="2"/>
      <c r="R61" s="31"/>
      <c r="S61" s="2"/>
    </row>
    <row r="62" spans="2:19" ht="24.75" customHeight="1">
      <c r="B62" s="32">
        <v>5</v>
      </c>
      <c r="C62" s="89" t="s">
        <v>56</v>
      </c>
      <c r="D62" s="90"/>
      <c r="E62" s="30" t="s">
        <v>42</v>
      </c>
      <c r="F62" s="91" t="s">
        <v>76</v>
      </c>
      <c r="G62" s="92"/>
      <c r="H62" s="73"/>
      <c r="I62" s="74"/>
      <c r="J62" s="35"/>
      <c r="K62" s="36"/>
      <c r="L62" s="93">
        <f t="shared" si="0"/>
        <v>0</v>
      </c>
      <c r="M62" s="94"/>
      <c r="Q62" s="2"/>
      <c r="R62" s="31"/>
      <c r="S62" s="2"/>
    </row>
    <row r="63" spans="2:19" ht="24" customHeight="1">
      <c r="B63" s="32">
        <v>6</v>
      </c>
      <c r="C63" s="71" t="s">
        <v>57</v>
      </c>
      <c r="D63" s="72"/>
      <c r="E63" s="30" t="s">
        <v>42</v>
      </c>
      <c r="F63" s="91" t="s">
        <v>76</v>
      </c>
      <c r="G63" s="92"/>
      <c r="H63" s="73"/>
      <c r="I63" s="74"/>
      <c r="J63" s="35"/>
      <c r="K63" s="36"/>
      <c r="L63" s="93">
        <f t="shared" si="0"/>
        <v>0</v>
      </c>
      <c r="M63" s="94"/>
      <c r="Q63" s="2"/>
      <c r="R63" s="31"/>
      <c r="S63" s="2"/>
    </row>
    <row r="64" spans="2:19" ht="24" customHeight="1">
      <c r="B64" s="32">
        <v>7</v>
      </c>
      <c r="C64" s="71" t="s">
        <v>58</v>
      </c>
      <c r="D64" s="72"/>
      <c r="E64" s="30" t="s">
        <v>42</v>
      </c>
      <c r="F64" s="91" t="s">
        <v>76</v>
      </c>
      <c r="G64" s="92"/>
      <c r="H64" s="73"/>
      <c r="I64" s="74"/>
      <c r="J64" s="93"/>
      <c r="K64" s="94"/>
      <c r="L64" s="93">
        <f t="shared" si="0"/>
        <v>0</v>
      </c>
      <c r="M64" s="94"/>
      <c r="Q64" s="2"/>
      <c r="R64" s="31"/>
      <c r="S64" s="2"/>
    </row>
    <row r="65" spans="2:19" ht="15" customHeight="1">
      <c r="B65" s="32"/>
      <c r="C65" s="77" t="s">
        <v>43</v>
      </c>
      <c r="D65" s="78"/>
      <c r="E65" s="29"/>
      <c r="F65" s="77"/>
      <c r="G65" s="78"/>
      <c r="H65" s="77"/>
      <c r="I65" s="78"/>
      <c r="J65" s="69"/>
      <c r="K65" s="70"/>
      <c r="L65" s="69"/>
      <c r="M65" s="70"/>
      <c r="Q65" s="2"/>
      <c r="R65" s="31"/>
      <c r="S65" s="2"/>
    </row>
    <row r="66" spans="2:19" ht="54.75" customHeight="1">
      <c r="B66" s="32">
        <v>1</v>
      </c>
      <c r="C66" s="89" t="s">
        <v>69</v>
      </c>
      <c r="D66" s="90"/>
      <c r="E66" s="30" t="s">
        <v>59</v>
      </c>
      <c r="F66" s="73" t="s">
        <v>76</v>
      </c>
      <c r="G66" s="74"/>
      <c r="H66" s="73"/>
      <c r="I66" s="74"/>
      <c r="J66" s="69"/>
      <c r="K66" s="70"/>
      <c r="L66" s="69"/>
      <c r="M66" s="70"/>
      <c r="Q66" s="2"/>
      <c r="R66" s="31"/>
      <c r="S66" s="2"/>
    </row>
    <row r="67" spans="2:19" ht="42.75" customHeight="1">
      <c r="B67" s="32">
        <v>2</v>
      </c>
      <c r="C67" s="89" t="s">
        <v>72</v>
      </c>
      <c r="D67" s="90"/>
      <c r="E67" s="30" t="s">
        <v>42</v>
      </c>
      <c r="F67" s="91" t="s">
        <v>74</v>
      </c>
      <c r="G67" s="92"/>
      <c r="H67" s="73"/>
      <c r="I67" s="74"/>
      <c r="J67" s="69"/>
      <c r="K67" s="70"/>
      <c r="L67" s="69"/>
      <c r="M67" s="70"/>
      <c r="Q67" s="2"/>
      <c r="R67" s="31"/>
      <c r="S67" s="2"/>
    </row>
    <row r="68" spans="2:19" ht="15" customHeight="1">
      <c r="B68" s="32"/>
      <c r="C68" s="77" t="s">
        <v>44</v>
      </c>
      <c r="D68" s="78"/>
      <c r="E68" s="30"/>
      <c r="F68" s="73"/>
      <c r="G68" s="74"/>
      <c r="H68" s="73"/>
      <c r="I68" s="74"/>
      <c r="J68" s="69"/>
      <c r="K68" s="70"/>
      <c r="L68" s="69"/>
      <c r="M68" s="70"/>
      <c r="Q68" s="2"/>
      <c r="R68" s="31"/>
      <c r="S68" s="2"/>
    </row>
    <row r="69" spans="2:19" ht="15" customHeight="1">
      <c r="B69" s="32">
        <v>1</v>
      </c>
      <c r="C69" s="79" t="s">
        <v>70</v>
      </c>
      <c r="D69" s="80"/>
      <c r="E69" s="39" t="s">
        <v>61</v>
      </c>
      <c r="F69" s="81" t="s">
        <v>76</v>
      </c>
      <c r="G69" s="82"/>
      <c r="H69" s="83">
        <f>J47/20425</f>
        <v>17391.990257037945</v>
      </c>
      <c r="I69" s="84"/>
      <c r="J69" s="85"/>
      <c r="K69" s="86"/>
      <c r="L69" s="87">
        <f>H69</f>
        <v>17391.990257037945</v>
      </c>
      <c r="M69" s="88"/>
      <c r="Q69" s="2"/>
      <c r="R69" s="31"/>
      <c r="S69" s="2"/>
    </row>
    <row r="70" spans="2:19" ht="18" customHeight="1">
      <c r="B70" s="32">
        <v>2</v>
      </c>
      <c r="C70" s="71" t="s">
        <v>60</v>
      </c>
      <c r="D70" s="72"/>
      <c r="E70" s="30" t="s">
        <v>62</v>
      </c>
      <c r="F70" s="73" t="s">
        <v>76</v>
      </c>
      <c r="G70" s="74"/>
      <c r="H70" s="75">
        <v>2645</v>
      </c>
      <c r="I70" s="76"/>
      <c r="J70" s="69"/>
      <c r="K70" s="70"/>
      <c r="L70" s="69">
        <f>H70</f>
        <v>2645</v>
      </c>
      <c r="M70" s="70"/>
      <c r="Q70" s="2"/>
      <c r="R70" s="31"/>
      <c r="S70" s="2"/>
    </row>
    <row r="71" spans="2:19" ht="22.5" customHeight="1">
      <c r="B71" s="32"/>
      <c r="C71" s="77" t="s">
        <v>63</v>
      </c>
      <c r="D71" s="78"/>
      <c r="E71" s="29"/>
      <c r="F71" s="77"/>
      <c r="G71" s="78"/>
      <c r="H71" s="77"/>
      <c r="I71" s="78"/>
      <c r="J71" s="69"/>
      <c r="K71" s="70"/>
      <c r="L71" s="69"/>
      <c r="M71" s="70"/>
      <c r="Q71" s="2"/>
      <c r="R71" s="31"/>
      <c r="S71" s="2"/>
    </row>
    <row r="72" spans="2:19" ht="15" customHeight="1">
      <c r="B72" s="32">
        <v>1</v>
      </c>
      <c r="C72" s="71" t="s">
        <v>64</v>
      </c>
      <c r="D72" s="72"/>
      <c r="E72" s="30" t="s">
        <v>85</v>
      </c>
      <c r="F72" s="73" t="s">
        <v>76</v>
      </c>
      <c r="G72" s="74"/>
      <c r="H72" s="73">
        <v>175</v>
      </c>
      <c r="I72" s="74"/>
      <c r="J72" s="69"/>
      <c r="K72" s="70"/>
      <c r="L72" s="69">
        <f>H72</f>
        <v>175</v>
      </c>
      <c r="M72" s="70"/>
      <c r="Q72" s="2"/>
      <c r="R72" s="31"/>
      <c r="S72" s="2"/>
    </row>
    <row r="73" spans="2:19" ht="28.5" customHeight="1">
      <c r="B73" s="32">
        <v>2</v>
      </c>
      <c r="C73" s="111" t="s">
        <v>73</v>
      </c>
      <c r="D73" s="112"/>
      <c r="E73" s="30" t="s">
        <v>61</v>
      </c>
      <c r="F73" s="73"/>
      <c r="G73" s="74"/>
      <c r="H73" s="73"/>
      <c r="I73" s="74"/>
      <c r="J73" s="69"/>
      <c r="K73" s="70"/>
      <c r="L73" s="69">
        <f>J73</f>
        <v>0</v>
      </c>
      <c r="M73" s="70"/>
      <c r="Q73" s="2"/>
      <c r="R73" s="31"/>
      <c r="S73" s="2"/>
    </row>
    <row r="74" spans="2:19">
      <c r="B74" s="22"/>
      <c r="C74" s="22"/>
      <c r="D74" s="23"/>
      <c r="E74" s="24"/>
      <c r="F74" s="24"/>
      <c r="G74" s="24"/>
      <c r="H74" s="24"/>
      <c r="I74" s="25"/>
    </row>
    <row r="75" spans="2:19">
      <c r="B75" s="22"/>
      <c r="C75" s="22"/>
      <c r="D75" s="23"/>
      <c r="E75" s="24"/>
      <c r="F75" s="24"/>
      <c r="G75" s="24"/>
      <c r="H75" s="24"/>
      <c r="I75" s="25"/>
    </row>
    <row r="76" spans="2:19">
      <c r="B76" s="66" t="s">
        <v>45</v>
      </c>
      <c r="C76" s="66"/>
      <c r="D76" s="66"/>
      <c r="E76" s="24"/>
      <c r="F76" s="24"/>
      <c r="G76" s="24"/>
      <c r="H76" s="24"/>
      <c r="I76" s="25"/>
    </row>
    <row r="77" spans="2:19">
      <c r="B77" s="66" t="s">
        <v>46</v>
      </c>
      <c r="C77" s="66"/>
      <c r="D77" s="66"/>
      <c r="E77" s="26"/>
      <c r="F77" s="24"/>
      <c r="G77" s="68" t="s">
        <v>106</v>
      </c>
      <c r="H77" s="68"/>
      <c r="I77" s="25"/>
    </row>
    <row r="78" spans="2:19">
      <c r="B78" s="22"/>
      <c r="C78" s="22"/>
      <c r="D78" s="23"/>
      <c r="E78" s="24" t="s">
        <v>47</v>
      </c>
      <c r="F78" s="24"/>
      <c r="G78" s="67" t="s">
        <v>48</v>
      </c>
      <c r="H78" s="67"/>
      <c r="I78" s="25"/>
    </row>
    <row r="79" spans="2:19">
      <c r="B79" s="22"/>
      <c r="C79" s="22"/>
      <c r="D79" s="23"/>
      <c r="E79" s="24"/>
      <c r="F79" s="24"/>
      <c r="G79" s="27"/>
      <c r="H79" s="27"/>
      <c r="I79" s="25"/>
    </row>
    <row r="80" spans="2:19">
      <c r="B80" s="66" t="s">
        <v>49</v>
      </c>
      <c r="C80" s="66"/>
      <c r="D80" s="66"/>
      <c r="E80" s="24"/>
      <c r="F80" s="24"/>
      <c r="G80" s="27"/>
      <c r="H80" s="27"/>
      <c r="I80" s="25"/>
    </row>
    <row r="81" spans="2:9">
      <c r="B81" s="66" t="s">
        <v>50</v>
      </c>
      <c r="C81" s="66"/>
      <c r="D81" s="66"/>
      <c r="E81" s="26"/>
      <c r="F81" s="24"/>
      <c r="G81" s="68" t="s">
        <v>65</v>
      </c>
      <c r="H81" s="68"/>
      <c r="I81" s="25"/>
    </row>
    <row r="82" spans="2:9">
      <c r="B82" s="22"/>
      <c r="C82" s="22"/>
      <c r="D82" s="23"/>
      <c r="E82" s="24" t="s">
        <v>47</v>
      </c>
      <c r="F82" s="24"/>
      <c r="G82" s="67" t="s">
        <v>48</v>
      </c>
      <c r="H82" s="67"/>
      <c r="I82" s="25"/>
    </row>
  </sheetData>
  <mergeCells count="152">
    <mergeCell ref="C36:Q36"/>
    <mergeCell ref="P46:Q46"/>
    <mergeCell ref="J49:L49"/>
    <mergeCell ref="M49:O49"/>
    <mergeCell ref="J56:K56"/>
    <mergeCell ref="L56:M56"/>
    <mergeCell ref="P49:Q49"/>
    <mergeCell ref="C50:I50"/>
    <mergeCell ref="D54:I54"/>
    <mergeCell ref="C56:D56"/>
    <mergeCell ref="H56:I56"/>
    <mergeCell ref="C51:I51"/>
    <mergeCell ref="J51:L51"/>
    <mergeCell ref="M51:O51"/>
    <mergeCell ref="P51:Q51"/>
    <mergeCell ref="C47:I47"/>
    <mergeCell ref="J47:L47"/>
    <mergeCell ref="J46:L46"/>
    <mergeCell ref="M46:O46"/>
    <mergeCell ref="F56:G56"/>
    <mergeCell ref="P44:Q44"/>
    <mergeCell ref="P45:Q45"/>
    <mergeCell ref="C37:Q37"/>
    <mergeCell ref="C42:Q42"/>
    <mergeCell ref="P47:Q47"/>
    <mergeCell ref="P50:Q50"/>
    <mergeCell ref="B19:C19"/>
    <mergeCell ref="F19:N19"/>
    <mergeCell ref="P19:Q19"/>
    <mergeCell ref="B20:C20"/>
    <mergeCell ref="F71:G71"/>
    <mergeCell ref="C71:D71"/>
    <mergeCell ref="C73:D73"/>
    <mergeCell ref="F73:G73"/>
    <mergeCell ref="C44:I44"/>
    <mergeCell ref="J44:L44"/>
    <mergeCell ref="M44:O44"/>
    <mergeCell ref="J45:L45"/>
    <mergeCell ref="M45:O45"/>
    <mergeCell ref="M47:O47"/>
    <mergeCell ref="M50:O50"/>
    <mergeCell ref="C49:I49"/>
    <mergeCell ref="J50:L50"/>
    <mergeCell ref="C46:I46"/>
    <mergeCell ref="C45:I45"/>
    <mergeCell ref="C57:D57"/>
    <mergeCell ref="F57:G57"/>
    <mergeCell ref="H57:I57"/>
    <mergeCell ref="J57:K57"/>
    <mergeCell ref="L57:M57"/>
    <mergeCell ref="J59:K59"/>
    <mergeCell ref="L59:M59"/>
    <mergeCell ref="H60:I60"/>
    <mergeCell ref="J60:K60"/>
    <mergeCell ref="A12:Q12"/>
    <mergeCell ref="A13:Q13"/>
    <mergeCell ref="B16:C16"/>
    <mergeCell ref="F16:N16"/>
    <mergeCell ref="P16:Q16"/>
    <mergeCell ref="F20:N20"/>
    <mergeCell ref="P20:Q20"/>
    <mergeCell ref="C41:Q41"/>
    <mergeCell ref="B22:C22"/>
    <mergeCell ref="I22:N22"/>
    <mergeCell ref="P22:Q22"/>
    <mergeCell ref="B23:C23"/>
    <mergeCell ref="I23:N23"/>
    <mergeCell ref="P23:Q23"/>
    <mergeCell ref="B34:Q34"/>
    <mergeCell ref="B39:Q39"/>
    <mergeCell ref="B17:C17"/>
    <mergeCell ref="F17:N17"/>
    <mergeCell ref="P17:Q17"/>
    <mergeCell ref="B33:L33"/>
    <mergeCell ref="L62:M62"/>
    <mergeCell ref="C63:D63"/>
    <mergeCell ref="F63:G63"/>
    <mergeCell ref="H63:I63"/>
    <mergeCell ref="L63:M63"/>
    <mergeCell ref="C62:D62"/>
    <mergeCell ref="F62:G62"/>
    <mergeCell ref="H62:I62"/>
    <mergeCell ref="C58:D58"/>
    <mergeCell ref="F58:G58"/>
    <mergeCell ref="H58:I58"/>
    <mergeCell ref="J58:K58"/>
    <mergeCell ref="L58:M58"/>
    <mergeCell ref="L60:M60"/>
    <mergeCell ref="C61:D61"/>
    <mergeCell ref="F61:G61"/>
    <mergeCell ref="H61:I61"/>
    <mergeCell ref="J61:K61"/>
    <mergeCell ref="L61:M61"/>
    <mergeCell ref="C60:D60"/>
    <mergeCell ref="F60:G60"/>
    <mergeCell ref="C59:D59"/>
    <mergeCell ref="F59:G59"/>
    <mergeCell ref="H59:I59"/>
    <mergeCell ref="L64:M64"/>
    <mergeCell ref="C65:D65"/>
    <mergeCell ref="F65:G65"/>
    <mergeCell ref="H65:I65"/>
    <mergeCell ref="J65:K65"/>
    <mergeCell ref="L65:M65"/>
    <mergeCell ref="C64:D64"/>
    <mergeCell ref="F64:G64"/>
    <mergeCell ref="H64:I64"/>
    <mergeCell ref="J64:K64"/>
    <mergeCell ref="L66:M66"/>
    <mergeCell ref="C67:D67"/>
    <mergeCell ref="F67:G67"/>
    <mergeCell ref="H67:I67"/>
    <mergeCell ref="J67:K67"/>
    <mergeCell ref="L67:M67"/>
    <mergeCell ref="C66:D66"/>
    <mergeCell ref="F66:G66"/>
    <mergeCell ref="H66:I66"/>
    <mergeCell ref="J66:K66"/>
    <mergeCell ref="L68:M68"/>
    <mergeCell ref="C69:D69"/>
    <mergeCell ref="F69:G69"/>
    <mergeCell ref="H69:I69"/>
    <mergeCell ref="J69:K69"/>
    <mergeCell ref="L69:M69"/>
    <mergeCell ref="C68:D68"/>
    <mergeCell ref="F68:G68"/>
    <mergeCell ref="H68:I68"/>
    <mergeCell ref="J68:K68"/>
    <mergeCell ref="B76:D76"/>
    <mergeCell ref="G82:H82"/>
    <mergeCell ref="B77:D77"/>
    <mergeCell ref="G77:H77"/>
    <mergeCell ref="G78:H78"/>
    <mergeCell ref="B80:D80"/>
    <mergeCell ref="B81:D81"/>
    <mergeCell ref="G81:H81"/>
    <mergeCell ref="L70:M70"/>
    <mergeCell ref="C72:D72"/>
    <mergeCell ref="F72:G72"/>
    <mergeCell ref="H72:I72"/>
    <mergeCell ref="J72:K72"/>
    <mergeCell ref="L72:M72"/>
    <mergeCell ref="C70:D70"/>
    <mergeCell ref="F70:G70"/>
    <mergeCell ref="L73:M73"/>
    <mergeCell ref="H70:I70"/>
    <mergeCell ref="J70:K70"/>
    <mergeCell ref="J73:K73"/>
    <mergeCell ref="H73:I73"/>
    <mergeCell ref="H71:I71"/>
    <mergeCell ref="J71:K71"/>
    <mergeCell ref="L71:M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verticalDpi="0" r:id="rId1"/>
  <rowBreaks count="2" manualBreakCount="2">
    <brk id="34" max="17" man="1"/>
    <brk id="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3"/>
  <sheetViews>
    <sheetView view="pageBreakPreview" topLeftCell="A16" zoomScaleSheetLayoutView="100" workbookViewId="0">
      <selection activeCell="O26" sqref="O26"/>
    </sheetView>
  </sheetViews>
  <sheetFormatPr defaultRowHeight="15"/>
  <cols>
    <col min="1" max="1" width="9" bestFit="1" customWidth="1"/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2" bestFit="1" customWidth="1"/>
    <col min="12" max="12" width="11" customWidth="1"/>
    <col min="13" max="13" width="11.5703125" customWidth="1"/>
    <col min="15" max="15" width="10.140625" bestFit="1" customWidth="1"/>
    <col min="17" max="17" width="10.28515625" customWidth="1"/>
  </cols>
  <sheetData>
    <row r="1" spans="1:19">
      <c r="M1" t="s">
        <v>0</v>
      </c>
    </row>
    <row r="2" spans="1:19">
      <c r="M2" t="s">
        <v>1</v>
      </c>
    </row>
    <row r="3" spans="1:19">
      <c r="M3" t="s">
        <v>2</v>
      </c>
    </row>
    <row r="4" spans="1:19">
      <c r="M4" t="s">
        <v>3</v>
      </c>
    </row>
    <row r="5" spans="1:19">
      <c r="R5" s="31"/>
      <c r="S5" s="31"/>
    </row>
    <row r="6" spans="1:19">
      <c r="D6" t="s">
        <v>95</v>
      </c>
      <c r="M6" t="s">
        <v>0</v>
      </c>
      <c r="R6" s="31"/>
      <c r="S6" s="31"/>
    </row>
    <row r="7" spans="1:19">
      <c r="M7" t="s">
        <v>4</v>
      </c>
      <c r="R7" s="31"/>
      <c r="S7" s="31"/>
    </row>
    <row r="8" spans="1:19">
      <c r="M8" t="s">
        <v>5</v>
      </c>
      <c r="R8" s="31"/>
      <c r="S8" s="31"/>
    </row>
    <row r="9" spans="1:19">
      <c r="M9" s="38" t="str">
        <f>'0611021'!M9</f>
        <v>30 квітня 2021 року № 17-аг</v>
      </c>
      <c r="R9" s="31"/>
      <c r="S9" s="31"/>
    </row>
    <row r="10" spans="1:19">
      <c r="R10" s="31"/>
      <c r="S10" s="31"/>
    </row>
    <row r="11" spans="1:19">
      <c r="R11" s="31"/>
      <c r="S11" s="31"/>
    </row>
    <row r="12" spans="1:19">
      <c r="A12" s="97" t="s">
        <v>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31"/>
      <c r="S12" s="31"/>
    </row>
    <row r="13" spans="1:19">
      <c r="A13" s="97" t="s">
        <v>79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31"/>
      <c r="S13" s="31"/>
    </row>
    <row r="14" spans="1:19">
      <c r="R14" s="31"/>
      <c r="S14" s="31"/>
    </row>
    <row r="15" spans="1:19">
      <c r="R15" s="31"/>
      <c r="S15" s="31"/>
    </row>
    <row r="16" spans="1:19">
      <c r="A16" s="5">
        <v>1</v>
      </c>
      <c r="B16" s="98" t="s">
        <v>96</v>
      </c>
      <c r="C16" s="98"/>
      <c r="F16" s="99" t="s">
        <v>8</v>
      </c>
      <c r="G16" s="99"/>
      <c r="H16" s="99"/>
      <c r="I16" s="99"/>
      <c r="J16" s="99"/>
      <c r="K16" s="99"/>
      <c r="L16" s="99"/>
      <c r="M16" s="99"/>
      <c r="N16" s="99"/>
      <c r="P16" s="99">
        <v>2143809</v>
      </c>
      <c r="Q16" s="99"/>
      <c r="R16" s="31"/>
      <c r="S16" s="31"/>
    </row>
    <row r="17" spans="1:19" ht="33.75" customHeight="1">
      <c r="B17" s="107" t="s">
        <v>7</v>
      </c>
      <c r="C17" s="107"/>
      <c r="F17" s="108" t="s">
        <v>10</v>
      </c>
      <c r="G17" s="108"/>
      <c r="H17" s="108"/>
      <c r="I17" s="108"/>
      <c r="J17" s="108"/>
      <c r="K17" s="108"/>
      <c r="L17" s="108"/>
      <c r="M17" s="108"/>
      <c r="N17" s="108"/>
      <c r="P17" s="95" t="s">
        <v>9</v>
      </c>
      <c r="Q17" s="95"/>
      <c r="R17" s="31"/>
      <c r="S17" s="31"/>
    </row>
    <row r="18" spans="1:19">
      <c r="R18" s="31"/>
      <c r="S18" s="31"/>
    </row>
    <row r="19" spans="1:19">
      <c r="A19" s="5">
        <v>2</v>
      </c>
      <c r="B19" s="98" t="s">
        <v>96</v>
      </c>
      <c r="C19" s="98"/>
      <c r="F19" s="99" t="s">
        <v>8</v>
      </c>
      <c r="G19" s="99"/>
      <c r="H19" s="99"/>
      <c r="I19" s="99"/>
      <c r="J19" s="99"/>
      <c r="K19" s="99"/>
      <c r="L19" s="99"/>
      <c r="M19" s="99"/>
      <c r="N19" s="99"/>
      <c r="P19" s="99">
        <v>2143809</v>
      </c>
      <c r="Q19" s="99"/>
      <c r="R19" s="31"/>
      <c r="S19" s="31"/>
    </row>
    <row r="20" spans="1:19" ht="38.25" customHeight="1">
      <c r="B20" s="104" t="s">
        <v>11</v>
      </c>
      <c r="C20" s="104"/>
      <c r="F20" s="100" t="s">
        <v>12</v>
      </c>
      <c r="G20" s="100"/>
      <c r="H20" s="100"/>
      <c r="I20" s="100"/>
      <c r="J20" s="100"/>
      <c r="K20" s="100"/>
      <c r="L20" s="100"/>
      <c r="M20" s="100"/>
      <c r="N20" s="100"/>
      <c r="P20" s="95" t="s">
        <v>9</v>
      </c>
      <c r="Q20" s="95"/>
      <c r="R20" s="31"/>
      <c r="S20" s="31"/>
    </row>
    <row r="21" spans="1:19">
      <c r="R21" s="31"/>
      <c r="S21" s="31"/>
    </row>
    <row r="22" spans="1:19" ht="34.5" customHeight="1">
      <c r="A22" s="5">
        <v>3</v>
      </c>
      <c r="B22" s="98" t="s">
        <v>96</v>
      </c>
      <c r="C22" s="98"/>
      <c r="D22" s="13"/>
      <c r="E22" s="49" t="s">
        <v>39</v>
      </c>
      <c r="F22" s="13"/>
      <c r="G22" s="49" t="s">
        <v>97</v>
      </c>
      <c r="I22" s="102" t="s">
        <v>98</v>
      </c>
      <c r="J22" s="102"/>
      <c r="K22" s="102"/>
      <c r="L22" s="102"/>
      <c r="M22" s="102"/>
      <c r="N22" s="102"/>
      <c r="P22" s="103">
        <v>1052700000</v>
      </c>
      <c r="Q22" s="103"/>
      <c r="R22" s="31"/>
      <c r="S22" s="31"/>
    </row>
    <row r="23" spans="1:19" ht="69.75" customHeight="1">
      <c r="B23" s="104" t="s">
        <v>11</v>
      </c>
      <c r="C23" s="104"/>
      <c r="E23" s="4" t="s">
        <v>13</v>
      </c>
      <c r="G23" s="3" t="s">
        <v>14</v>
      </c>
      <c r="I23" s="104" t="s">
        <v>15</v>
      </c>
      <c r="J23" s="104"/>
      <c r="K23" s="104"/>
      <c r="L23" s="104"/>
      <c r="M23" s="104"/>
      <c r="N23" s="104"/>
      <c r="P23" s="95" t="s">
        <v>16</v>
      </c>
      <c r="Q23" s="95"/>
      <c r="R23" s="31"/>
      <c r="S23" s="31"/>
    </row>
    <row r="24" spans="1:19">
      <c r="R24" s="31"/>
      <c r="S24" s="31"/>
    </row>
    <row r="25" spans="1:19">
      <c r="A25" s="5">
        <v>4</v>
      </c>
      <c r="B25" s="5" t="s">
        <v>17</v>
      </c>
      <c r="E25" s="12">
        <f>J25+O25</f>
        <v>358738006</v>
      </c>
      <c r="F25" t="s">
        <v>18</v>
      </c>
      <c r="J25" s="53">
        <f>334721590+12020992+420884-2680000</f>
        <v>344483466</v>
      </c>
      <c r="K25" t="s">
        <v>19</v>
      </c>
      <c r="O25" s="54">
        <f>14220540+34000</f>
        <v>14254540</v>
      </c>
      <c r="P25" t="s">
        <v>20</v>
      </c>
      <c r="R25" s="31"/>
      <c r="S25" s="31"/>
    </row>
    <row r="26" spans="1:19">
      <c r="A26" s="5">
        <v>5</v>
      </c>
      <c r="B26" s="5" t="s">
        <v>21</v>
      </c>
      <c r="C26" s="5"/>
      <c r="D26" s="5"/>
      <c r="E26" s="5"/>
      <c r="R26" s="31"/>
      <c r="S26" s="31"/>
    </row>
    <row r="27" spans="1:19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1"/>
      <c r="S27" s="31"/>
    </row>
    <row r="28" spans="1:19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1"/>
      <c r="S28" s="31"/>
    </row>
    <row r="29" spans="1:19">
      <c r="B29" s="9" t="s">
        <v>77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1"/>
      <c r="S29" s="31"/>
    </row>
    <row r="30" spans="1:19">
      <c r="B30" s="6" t="s">
        <v>24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1"/>
      <c r="S30" s="31"/>
    </row>
    <row r="31" spans="1:19">
      <c r="B31" s="6" t="s">
        <v>25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1"/>
      <c r="S31" s="31"/>
    </row>
    <row r="32" spans="1:19">
      <c r="B32" s="6" t="s">
        <v>26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1"/>
      <c r="S32" s="31"/>
    </row>
    <row r="33" spans="1:19">
      <c r="B33" s="96" t="s">
        <v>78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R33" s="31"/>
      <c r="S33" s="31"/>
    </row>
    <row r="34" spans="1:19" ht="15" customHeight="1">
      <c r="B34" s="96" t="str">
        <f>'0611021'!B34:Q34</f>
        <v>(у редакції рішення міської ради від 29.04.2021 року № 527-12-VIII)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31"/>
      <c r="S34" s="31"/>
    </row>
    <row r="35" spans="1:19" ht="33" customHeight="1">
      <c r="A35" s="15">
        <v>6</v>
      </c>
      <c r="B35" s="16" t="s">
        <v>27</v>
      </c>
      <c r="C35" s="15"/>
      <c r="D35" s="15"/>
      <c r="E35" s="15"/>
      <c r="F35" s="15"/>
      <c r="G35" s="15"/>
      <c r="H35" s="15"/>
      <c r="I35" s="15"/>
      <c r="R35" s="1"/>
      <c r="S35" s="31"/>
    </row>
    <row r="36" spans="1:19" ht="32.25" customHeight="1">
      <c r="B36" s="10" t="s">
        <v>28</v>
      </c>
      <c r="C36" s="69" t="s">
        <v>29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70"/>
      <c r="R36" s="1"/>
      <c r="S36" s="31"/>
    </row>
    <row r="37" spans="1:19" ht="39.75" customHeight="1">
      <c r="B37" s="10">
        <v>1</v>
      </c>
      <c r="C37" s="69" t="s">
        <v>99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70"/>
      <c r="R37" s="1"/>
      <c r="S37" s="31"/>
    </row>
    <row r="38" spans="1:19" ht="22.5" customHeight="1">
      <c r="A38" s="5">
        <v>7</v>
      </c>
      <c r="B38" s="5" t="s">
        <v>30</v>
      </c>
      <c r="C38" s="5"/>
      <c r="D38" s="5"/>
      <c r="E38" s="5"/>
      <c r="F38" s="5"/>
      <c r="G38" s="5"/>
      <c r="H38" s="5"/>
      <c r="I38" s="5"/>
      <c r="R38" s="1"/>
      <c r="S38" s="31"/>
    </row>
    <row r="39" spans="1:19" ht="32.25" customHeight="1">
      <c r="B39" s="105" t="s">
        <v>100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  <c r="R39" s="1"/>
      <c r="S39" s="31"/>
    </row>
    <row r="40" spans="1:19" ht="32.25" customHeight="1">
      <c r="A40" s="5">
        <v>8</v>
      </c>
      <c r="B40" s="5" t="s">
        <v>31</v>
      </c>
      <c r="C40" s="5"/>
      <c r="D40" s="5"/>
      <c r="R40" s="1"/>
      <c r="S40" s="31"/>
    </row>
    <row r="41" spans="1:19" ht="25.5" customHeight="1">
      <c r="B41" s="10" t="s">
        <v>28</v>
      </c>
      <c r="C41" s="69" t="s">
        <v>32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70"/>
      <c r="R41" s="1"/>
      <c r="S41" s="31"/>
    </row>
    <row r="42" spans="1:19" ht="30.75" customHeight="1">
      <c r="B42" s="10"/>
      <c r="C42" s="69" t="s">
        <v>101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70"/>
      <c r="R42" s="1"/>
      <c r="S42" s="31"/>
    </row>
    <row r="43" spans="1:19" ht="31.5" customHeight="1">
      <c r="A43" s="5">
        <v>9</v>
      </c>
      <c r="B43" s="17" t="s">
        <v>33</v>
      </c>
      <c r="C43" s="5"/>
      <c r="D43" s="5"/>
      <c r="E43" s="5"/>
      <c r="R43" s="1"/>
      <c r="S43" s="31"/>
    </row>
    <row r="44" spans="1:19" ht="24" customHeight="1">
      <c r="B44" s="10" t="s">
        <v>28</v>
      </c>
      <c r="C44" s="69" t="s">
        <v>33</v>
      </c>
      <c r="D44" s="101"/>
      <c r="E44" s="101"/>
      <c r="F44" s="101"/>
      <c r="G44" s="101"/>
      <c r="H44" s="101"/>
      <c r="I44" s="70"/>
      <c r="J44" s="69" t="s">
        <v>34</v>
      </c>
      <c r="K44" s="101"/>
      <c r="L44" s="70"/>
      <c r="M44" s="69" t="s">
        <v>35</v>
      </c>
      <c r="N44" s="101"/>
      <c r="O44" s="70"/>
      <c r="P44" s="69" t="s">
        <v>36</v>
      </c>
      <c r="Q44" s="70"/>
      <c r="R44" s="1"/>
      <c r="S44" s="31"/>
    </row>
    <row r="45" spans="1:19" ht="26.25" customHeight="1">
      <c r="B45" s="37">
        <v>1</v>
      </c>
      <c r="C45" s="69">
        <v>2</v>
      </c>
      <c r="D45" s="101"/>
      <c r="E45" s="101"/>
      <c r="F45" s="101"/>
      <c r="G45" s="101"/>
      <c r="H45" s="101"/>
      <c r="I45" s="70"/>
      <c r="J45" s="69">
        <v>3</v>
      </c>
      <c r="K45" s="101"/>
      <c r="L45" s="70"/>
      <c r="M45" s="69">
        <v>4</v>
      </c>
      <c r="N45" s="101"/>
      <c r="O45" s="70"/>
      <c r="P45" s="69">
        <v>5</v>
      </c>
      <c r="Q45" s="70"/>
      <c r="R45" s="1"/>
      <c r="S45" s="31"/>
    </row>
    <row r="46" spans="1:19" ht="42.75" customHeight="1">
      <c r="B46" s="10"/>
      <c r="C46" s="114" t="s">
        <v>101</v>
      </c>
      <c r="D46" s="115"/>
      <c r="E46" s="115"/>
      <c r="F46" s="115"/>
      <c r="G46" s="115"/>
      <c r="H46" s="115"/>
      <c r="I46" s="116"/>
      <c r="J46" s="109">
        <f>J25</f>
        <v>344483466</v>
      </c>
      <c r="K46" s="101"/>
      <c r="L46" s="70"/>
      <c r="M46" s="69">
        <f>O25</f>
        <v>14254540</v>
      </c>
      <c r="N46" s="101"/>
      <c r="O46" s="70"/>
      <c r="P46" s="109">
        <f>J46+M46</f>
        <v>358738006</v>
      </c>
      <c r="Q46" s="70"/>
      <c r="R46" s="1"/>
      <c r="S46" s="31"/>
    </row>
    <row r="47" spans="1:19" ht="29.25" customHeight="1">
      <c r="B47" s="10"/>
      <c r="C47" s="69" t="s">
        <v>36</v>
      </c>
      <c r="D47" s="101"/>
      <c r="E47" s="101"/>
      <c r="F47" s="101"/>
      <c r="G47" s="101"/>
      <c r="H47" s="101"/>
      <c r="I47" s="70"/>
      <c r="J47" s="109">
        <f>J46</f>
        <v>344483466</v>
      </c>
      <c r="K47" s="113"/>
      <c r="L47" s="110"/>
      <c r="M47" s="69">
        <f>M46</f>
        <v>14254540</v>
      </c>
      <c r="N47" s="101"/>
      <c r="O47" s="70"/>
      <c r="P47" s="109">
        <f>P46</f>
        <v>358738006</v>
      </c>
      <c r="Q47" s="110"/>
      <c r="R47" s="1"/>
      <c r="S47" s="31"/>
    </row>
    <row r="48" spans="1:19">
      <c r="A48" s="5">
        <v>10</v>
      </c>
      <c r="B48" s="5" t="s">
        <v>37</v>
      </c>
      <c r="C48" s="5"/>
      <c r="D48" s="5"/>
      <c r="E48" s="5"/>
      <c r="F48" s="5"/>
      <c r="G48" s="5"/>
      <c r="H48" s="5"/>
      <c r="I48" s="5"/>
      <c r="R48" s="1"/>
      <c r="S48" s="31"/>
    </row>
    <row r="49" spans="2:19">
      <c r="B49" s="10" t="s">
        <v>28</v>
      </c>
      <c r="C49" s="69" t="s">
        <v>38</v>
      </c>
      <c r="D49" s="101"/>
      <c r="E49" s="101"/>
      <c r="F49" s="101"/>
      <c r="G49" s="101"/>
      <c r="H49" s="101"/>
      <c r="I49" s="70"/>
      <c r="J49" s="69" t="s">
        <v>34</v>
      </c>
      <c r="K49" s="101"/>
      <c r="L49" s="70"/>
      <c r="M49" s="69" t="s">
        <v>35</v>
      </c>
      <c r="N49" s="101"/>
      <c r="O49" s="70"/>
      <c r="P49" s="69" t="s">
        <v>36</v>
      </c>
      <c r="Q49" s="70"/>
      <c r="R49" s="1"/>
      <c r="S49" s="31"/>
    </row>
    <row r="50" spans="2:19">
      <c r="B50" s="10"/>
      <c r="C50" s="69"/>
      <c r="D50" s="101"/>
      <c r="E50" s="101"/>
      <c r="F50" s="101"/>
      <c r="G50" s="101"/>
      <c r="H50" s="101"/>
      <c r="I50" s="70"/>
      <c r="J50" s="69"/>
      <c r="K50" s="101"/>
      <c r="L50" s="70"/>
      <c r="M50" s="69"/>
      <c r="N50" s="101"/>
      <c r="O50" s="70"/>
      <c r="P50" s="69"/>
      <c r="Q50" s="70"/>
      <c r="R50" s="1"/>
      <c r="S50" s="31"/>
    </row>
    <row r="51" spans="2:19">
      <c r="B51" s="10"/>
      <c r="C51" s="69"/>
      <c r="D51" s="101"/>
      <c r="E51" s="101"/>
      <c r="F51" s="101"/>
      <c r="G51" s="101"/>
      <c r="H51" s="101"/>
      <c r="I51" s="70"/>
      <c r="J51" s="69"/>
      <c r="K51" s="101"/>
      <c r="L51" s="70"/>
      <c r="M51" s="69"/>
      <c r="N51" s="101"/>
      <c r="O51" s="70"/>
      <c r="P51" s="69"/>
      <c r="Q51" s="70"/>
      <c r="R51" s="1"/>
      <c r="S51" s="31"/>
    </row>
    <row r="52" spans="2:19">
      <c r="Q52" s="31"/>
      <c r="R52" s="31"/>
      <c r="S52" s="31"/>
    </row>
    <row r="53" spans="2:19">
      <c r="B53" s="18"/>
      <c r="C53" s="18"/>
      <c r="D53" s="19"/>
      <c r="E53" s="18"/>
      <c r="F53" s="18"/>
      <c r="G53" s="18"/>
      <c r="H53" s="18"/>
      <c r="I53" s="18"/>
      <c r="Q53" s="31"/>
      <c r="R53" s="31"/>
      <c r="S53" s="31"/>
    </row>
    <row r="54" spans="2:19" ht="15" customHeight="1">
      <c r="B54" s="20">
        <v>11</v>
      </c>
      <c r="C54" s="20"/>
      <c r="D54" s="118" t="s">
        <v>40</v>
      </c>
      <c r="E54" s="118"/>
      <c r="F54" s="118"/>
      <c r="G54" s="118"/>
      <c r="H54" s="118"/>
      <c r="I54" s="118"/>
      <c r="Q54" s="31"/>
      <c r="R54" s="31"/>
      <c r="S54" s="31"/>
    </row>
    <row r="55" spans="2:19" ht="15" customHeight="1">
      <c r="B55" s="20"/>
      <c r="C55" s="20"/>
      <c r="D55" s="52"/>
      <c r="E55" s="52"/>
      <c r="F55" s="52"/>
      <c r="G55" s="52"/>
      <c r="H55" s="52"/>
      <c r="I55" s="52"/>
      <c r="Q55" s="31"/>
      <c r="R55" s="31"/>
      <c r="S55" s="31"/>
    </row>
    <row r="56" spans="2:19" ht="15" customHeight="1">
      <c r="B56" s="28" t="s">
        <v>28</v>
      </c>
      <c r="C56" s="119" t="s">
        <v>51</v>
      </c>
      <c r="D56" s="119"/>
      <c r="E56" s="29" t="s">
        <v>52</v>
      </c>
      <c r="F56" s="119" t="s">
        <v>53</v>
      </c>
      <c r="G56" s="119"/>
      <c r="H56" s="119" t="s">
        <v>34</v>
      </c>
      <c r="I56" s="119"/>
      <c r="J56" s="117" t="s">
        <v>35</v>
      </c>
      <c r="K56" s="117"/>
      <c r="L56" s="117" t="s">
        <v>36</v>
      </c>
      <c r="M56" s="117"/>
      <c r="Q56" s="31"/>
      <c r="R56" s="31"/>
      <c r="S56" s="31"/>
    </row>
    <row r="57" spans="2:19" ht="15" customHeight="1">
      <c r="B57" s="28">
        <v>1</v>
      </c>
      <c r="C57" s="77" t="s">
        <v>41</v>
      </c>
      <c r="D57" s="78"/>
      <c r="E57" s="29"/>
      <c r="F57" s="77"/>
      <c r="G57" s="78"/>
      <c r="H57" s="77"/>
      <c r="I57" s="78"/>
      <c r="J57" s="69"/>
      <c r="K57" s="70"/>
      <c r="L57" s="69"/>
      <c r="M57" s="70"/>
      <c r="Q57" s="31"/>
      <c r="R57" s="31"/>
      <c r="S57" s="31"/>
    </row>
    <row r="58" spans="2:19" ht="27" customHeight="1">
      <c r="B58" s="28"/>
      <c r="C58" s="71" t="s">
        <v>102</v>
      </c>
      <c r="D58" s="72"/>
      <c r="E58" s="30" t="s">
        <v>42</v>
      </c>
      <c r="F58" s="91" t="s">
        <v>76</v>
      </c>
      <c r="G58" s="92"/>
      <c r="H58" s="73">
        <v>48</v>
      </c>
      <c r="I58" s="74"/>
      <c r="J58" s="93"/>
      <c r="K58" s="94"/>
      <c r="L58" s="93">
        <f t="shared" ref="L58:L64" si="0">H58</f>
        <v>48</v>
      </c>
      <c r="M58" s="94"/>
      <c r="Q58" s="31"/>
      <c r="R58" s="31"/>
      <c r="S58" s="31"/>
    </row>
    <row r="59" spans="2:19" ht="31.5" customHeight="1">
      <c r="B59" s="28"/>
      <c r="C59" s="71" t="s">
        <v>103</v>
      </c>
      <c r="D59" s="72"/>
      <c r="E59" s="30" t="s">
        <v>42</v>
      </c>
      <c r="F59" s="91" t="s">
        <v>76</v>
      </c>
      <c r="G59" s="92"/>
      <c r="H59" s="73">
        <v>378</v>
      </c>
      <c r="I59" s="74"/>
      <c r="J59" s="93"/>
      <c r="K59" s="94"/>
      <c r="L59" s="93">
        <f t="shared" si="0"/>
        <v>378</v>
      </c>
      <c r="M59" s="94"/>
      <c r="Q59" s="31"/>
      <c r="R59" s="31"/>
      <c r="S59" s="31"/>
    </row>
    <row r="60" spans="2:19" ht="26.25" customHeight="1">
      <c r="B60" s="28"/>
      <c r="C60" s="89" t="s">
        <v>54</v>
      </c>
      <c r="D60" s="90"/>
      <c r="E60" s="30" t="s">
        <v>42</v>
      </c>
      <c r="F60" s="73" t="s">
        <v>76</v>
      </c>
      <c r="G60" s="74"/>
      <c r="H60" s="73">
        <v>2293.25</v>
      </c>
      <c r="I60" s="74"/>
      <c r="J60" s="93"/>
      <c r="K60" s="94"/>
      <c r="L60" s="93">
        <f t="shared" si="0"/>
        <v>2293.25</v>
      </c>
      <c r="M60" s="94"/>
      <c r="Q60" s="31"/>
      <c r="R60" s="31"/>
      <c r="S60" s="31"/>
    </row>
    <row r="61" spans="2:19" ht="27.75" customHeight="1">
      <c r="B61" s="28"/>
      <c r="C61" s="71" t="s">
        <v>55</v>
      </c>
      <c r="D61" s="72"/>
      <c r="E61" s="30" t="s">
        <v>42</v>
      </c>
      <c r="F61" s="91" t="s">
        <v>76</v>
      </c>
      <c r="G61" s="92"/>
      <c r="H61" s="73">
        <v>994.5</v>
      </c>
      <c r="I61" s="74"/>
      <c r="J61" s="93"/>
      <c r="K61" s="94"/>
      <c r="L61" s="93">
        <f t="shared" si="0"/>
        <v>994.5</v>
      </c>
      <c r="M61" s="94"/>
      <c r="Q61" s="31"/>
      <c r="R61" s="31"/>
      <c r="S61" s="31"/>
    </row>
    <row r="62" spans="2:19" ht="33" customHeight="1">
      <c r="B62" s="28"/>
      <c r="C62" s="89" t="s">
        <v>56</v>
      </c>
      <c r="D62" s="90"/>
      <c r="E62" s="30" t="s">
        <v>42</v>
      </c>
      <c r="F62" s="91" t="s">
        <v>76</v>
      </c>
      <c r="G62" s="92"/>
      <c r="H62" s="73">
        <v>83</v>
      </c>
      <c r="I62" s="74"/>
      <c r="J62" s="93"/>
      <c r="K62" s="94"/>
      <c r="L62" s="93">
        <f t="shared" si="0"/>
        <v>83</v>
      </c>
      <c r="M62" s="94"/>
      <c r="Q62" s="31"/>
      <c r="R62" s="31"/>
      <c r="S62" s="31"/>
    </row>
    <row r="63" spans="2:19" ht="23.25" customHeight="1">
      <c r="B63" s="28"/>
      <c r="C63" s="71" t="s">
        <v>57</v>
      </c>
      <c r="D63" s="72"/>
      <c r="E63" s="30" t="s">
        <v>42</v>
      </c>
      <c r="F63" s="91" t="s">
        <v>76</v>
      </c>
      <c r="G63" s="92"/>
      <c r="H63" s="73">
        <v>111</v>
      </c>
      <c r="I63" s="74"/>
      <c r="J63" s="93"/>
      <c r="K63" s="94"/>
      <c r="L63" s="93">
        <f t="shared" si="0"/>
        <v>111</v>
      </c>
      <c r="M63" s="94"/>
      <c r="Q63" s="31"/>
      <c r="R63" s="31"/>
      <c r="S63" s="31"/>
    </row>
    <row r="64" spans="2:19" ht="20.25" customHeight="1">
      <c r="B64" s="28"/>
      <c r="C64" s="71" t="s">
        <v>58</v>
      </c>
      <c r="D64" s="72"/>
      <c r="E64" s="30" t="s">
        <v>42</v>
      </c>
      <c r="F64" s="91" t="s">
        <v>76</v>
      </c>
      <c r="G64" s="92"/>
      <c r="H64" s="73">
        <v>1104.75</v>
      </c>
      <c r="I64" s="74"/>
      <c r="J64" s="93"/>
      <c r="K64" s="94"/>
      <c r="L64" s="93">
        <f t="shared" si="0"/>
        <v>1104.75</v>
      </c>
      <c r="M64" s="94"/>
      <c r="Q64" s="31"/>
      <c r="R64" s="31"/>
      <c r="S64" s="31"/>
    </row>
    <row r="65" spans="2:19" ht="15" customHeight="1">
      <c r="B65" s="28">
        <v>2</v>
      </c>
      <c r="C65" s="77" t="s">
        <v>43</v>
      </c>
      <c r="D65" s="78"/>
      <c r="E65" s="29"/>
      <c r="F65" s="77"/>
      <c r="G65" s="78"/>
      <c r="H65" s="77"/>
      <c r="I65" s="78"/>
      <c r="J65" s="69"/>
      <c r="K65" s="70"/>
      <c r="L65" s="69"/>
      <c r="M65" s="70"/>
      <c r="Q65" s="31"/>
      <c r="R65" s="31"/>
      <c r="S65" s="31"/>
    </row>
    <row r="66" spans="2:19" ht="25.5" customHeight="1">
      <c r="B66" s="28"/>
      <c r="C66" s="89" t="s">
        <v>104</v>
      </c>
      <c r="D66" s="90"/>
      <c r="E66" s="30" t="s">
        <v>59</v>
      </c>
      <c r="F66" s="73" t="s">
        <v>76</v>
      </c>
      <c r="G66" s="74"/>
      <c r="H66" s="73">
        <v>6605</v>
      </c>
      <c r="I66" s="74"/>
      <c r="J66" s="69"/>
      <c r="K66" s="70"/>
      <c r="L66" s="69">
        <f>H66</f>
        <v>6605</v>
      </c>
      <c r="M66" s="70"/>
      <c r="Q66" s="31"/>
      <c r="R66" s="31"/>
      <c r="S66" s="31"/>
    </row>
    <row r="67" spans="2:19" ht="25.5" customHeight="1">
      <c r="B67" s="55"/>
      <c r="C67" s="124" t="s">
        <v>72</v>
      </c>
      <c r="D67" s="125"/>
      <c r="E67" s="56" t="s">
        <v>42</v>
      </c>
      <c r="F67" s="91" t="s">
        <v>74</v>
      </c>
      <c r="G67" s="92"/>
      <c r="H67" s="57"/>
      <c r="I67" s="58"/>
      <c r="J67" s="85"/>
      <c r="K67" s="86"/>
      <c r="L67" s="85"/>
      <c r="M67" s="86"/>
      <c r="Q67" s="31"/>
      <c r="R67" s="31"/>
      <c r="S67" s="31"/>
    </row>
    <row r="68" spans="2:19" ht="15" customHeight="1">
      <c r="B68" s="28">
        <v>3</v>
      </c>
      <c r="C68" s="77" t="s">
        <v>44</v>
      </c>
      <c r="D68" s="78"/>
      <c r="E68" s="30"/>
      <c r="F68" s="73"/>
      <c r="G68" s="74"/>
      <c r="H68" s="73"/>
      <c r="I68" s="74"/>
      <c r="J68" s="69"/>
      <c r="K68" s="70"/>
      <c r="L68" s="69"/>
      <c r="M68" s="70"/>
      <c r="Q68" s="31"/>
      <c r="R68" s="31"/>
      <c r="S68" s="31"/>
    </row>
    <row r="69" spans="2:19" ht="15" customHeight="1">
      <c r="B69" s="28"/>
      <c r="C69" s="71" t="s">
        <v>105</v>
      </c>
      <c r="D69" s="72"/>
      <c r="E69" s="30" t="s">
        <v>61</v>
      </c>
      <c r="F69" s="73" t="s">
        <v>84</v>
      </c>
      <c r="G69" s="74"/>
      <c r="H69" s="73">
        <v>94939.1</v>
      </c>
      <c r="I69" s="74"/>
      <c r="J69" s="69"/>
      <c r="K69" s="70"/>
      <c r="L69" s="69">
        <f>H69</f>
        <v>94939.1</v>
      </c>
      <c r="M69" s="70"/>
      <c r="Q69" s="31"/>
      <c r="R69" s="31"/>
      <c r="S69" s="31"/>
    </row>
    <row r="70" spans="2:19" ht="15" customHeight="1">
      <c r="B70" s="28"/>
      <c r="C70" s="71" t="s">
        <v>60</v>
      </c>
      <c r="D70" s="72"/>
      <c r="E70" s="30" t="s">
        <v>62</v>
      </c>
      <c r="F70" s="73" t="s">
        <v>82</v>
      </c>
      <c r="G70" s="74"/>
      <c r="H70" s="73">
        <v>1657.9</v>
      </c>
      <c r="I70" s="74"/>
      <c r="J70" s="69"/>
      <c r="K70" s="70"/>
      <c r="L70" s="69">
        <f>H70</f>
        <v>1657.9</v>
      </c>
      <c r="M70" s="70"/>
      <c r="Q70" s="31"/>
      <c r="R70" s="31"/>
      <c r="S70" s="31"/>
    </row>
    <row r="71" spans="2:19" ht="15" customHeight="1">
      <c r="B71" s="28">
        <v>4</v>
      </c>
      <c r="C71" s="77" t="s">
        <v>63</v>
      </c>
      <c r="D71" s="78"/>
      <c r="E71" s="29"/>
      <c r="F71" s="77"/>
      <c r="G71" s="78"/>
      <c r="H71" s="77"/>
      <c r="I71" s="78"/>
      <c r="J71" s="69"/>
      <c r="K71" s="70"/>
      <c r="L71" s="69"/>
      <c r="M71" s="70"/>
      <c r="Q71" s="31"/>
      <c r="R71" s="31"/>
      <c r="S71" s="31"/>
    </row>
    <row r="72" spans="2:19" ht="15" customHeight="1">
      <c r="B72" s="28"/>
      <c r="C72" s="71" t="s">
        <v>64</v>
      </c>
      <c r="D72" s="72"/>
      <c r="E72" s="30" t="s">
        <v>42</v>
      </c>
      <c r="F72" s="73" t="s">
        <v>82</v>
      </c>
      <c r="G72" s="74"/>
      <c r="H72" s="73">
        <v>251</v>
      </c>
      <c r="I72" s="74"/>
      <c r="J72" s="69"/>
      <c r="K72" s="70"/>
      <c r="L72" s="69">
        <f>H72</f>
        <v>251</v>
      </c>
      <c r="M72" s="70"/>
      <c r="Q72" s="31"/>
      <c r="R72" s="31"/>
      <c r="S72" s="31"/>
    </row>
    <row r="73" spans="2:19" ht="30" customHeight="1">
      <c r="B73" s="59"/>
      <c r="C73" s="120" t="s">
        <v>73</v>
      </c>
      <c r="D73" s="121"/>
      <c r="E73" s="60" t="s">
        <v>61</v>
      </c>
      <c r="F73" s="122"/>
      <c r="G73" s="123"/>
      <c r="H73" s="122"/>
      <c r="I73" s="123"/>
      <c r="J73" s="85"/>
      <c r="K73" s="86"/>
      <c r="L73" s="85">
        <f>J73</f>
        <v>0</v>
      </c>
      <c r="M73" s="86"/>
      <c r="Q73" s="31"/>
      <c r="R73" s="31"/>
      <c r="S73" s="31"/>
    </row>
    <row r="74" spans="2:19" ht="30" customHeight="1">
      <c r="B74" s="22"/>
      <c r="C74" s="22"/>
      <c r="D74" s="23"/>
      <c r="E74" s="24"/>
      <c r="F74" s="24"/>
      <c r="G74" s="24"/>
      <c r="H74" s="24"/>
      <c r="I74" s="25"/>
      <c r="Q74" s="31"/>
      <c r="R74" s="31"/>
      <c r="S74" s="31"/>
    </row>
    <row r="75" spans="2:19">
      <c r="B75" s="22"/>
      <c r="C75" s="22"/>
      <c r="D75" s="23"/>
      <c r="E75" s="24"/>
      <c r="F75" s="24"/>
      <c r="G75" s="24"/>
      <c r="H75" s="24"/>
      <c r="I75" s="25"/>
    </row>
    <row r="76" spans="2:19">
      <c r="B76" s="22"/>
      <c r="C76" s="22"/>
      <c r="D76" s="23"/>
      <c r="E76" s="24"/>
      <c r="F76" s="24"/>
      <c r="G76" s="24"/>
      <c r="H76" s="24"/>
      <c r="I76" s="25"/>
    </row>
    <row r="77" spans="2:19">
      <c r="B77" s="66" t="s">
        <v>45</v>
      </c>
      <c r="C77" s="66"/>
      <c r="D77" s="66"/>
      <c r="E77" s="24"/>
      <c r="F77" s="24"/>
      <c r="G77" s="24"/>
      <c r="H77" s="24"/>
      <c r="I77" s="25"/>
    </row>
    <row r="78" spans="2:19">
      <c r="B78" s="66" t="s">
        <v>46</v>
      </c>
      <c r="C78" s="66"/>
      <c r="D78" s="66"/>
      <c r="E78" s="26"/>
      <c r="F78" s="24"/>
      <c r="G78" s="68" t="s">
        <v>106</v>
      </c>
      <c r="H78" s="68"/>
      <c r="I78" s="25"/>
    </row>
    <row r="79" spans="2:19">
      <c r="B79" s="22"/>
      <c r="C79" s="22"/>
      <c r="D79" s="23"/>
      <c r="E79" s="24" t="s">
        <v>47</v>
      </c>
      <c r="F79" s="24"/>
      <c r="G79" s="67" t="s">
        <v>48</v>
      </c>
      <c r="H79" s="67"/>
      <c r="I79" s="25"/>
    </row>
    <row r="80" spans="2:19">
      <c r="B80" s="22"/>
      <c r="C80" s="22"/>
      <c r="D80" s="23"/>
      <c r="E80" s="24"/>
      <c r="F80" s="24"/>
      <c r="G80" s="27"/>
      <c r="H80" s="27"/>
      <c r="I80" s="25"/>
    </row>
    <row r="81" spans="2:9">
      <c r="B81" s="66" t="s">
        <v>49</v>
      </c>
      <c r="C81" s="66"/>
      <c r="D81" s="66"/>
      <c r="E81" s="24"/>
      <c r="F81" s="24"/>
      <c r="G81" s="27"/>
      <c r="H81" s="27"/>
      <c r="I81" s="25"/>
    </row>
    <row r="82" spans="2:9">
      <c r="B82" s="66" t="s">
        <v>50</v>
      </c>
      <c r="C82" s="66"/>
      <c r="D82" s="66"/>
      <c r="E82" s="26"/>
      <c r="F82" s="24"/>
      <c r="G82" s="68" t="s">
        <v>65</v>
      </c>
      <c r="H82" s="68"/>
      <c r="I82" s="25"/>
    </row>
    <row r="83" spans="2:9">
      <c r="B83" s="22"/>
      <c r="C83" s="22"/>
      <c r="D83" s="23"/>
      <c r="E83" s="24" t="s">
        <v>47</v>
      </c>
      <c r="F83" s="24"/>
      <c r="G83" s="67" t="s">
        <v>48</v>
      </c>
      <c r="H83" s="67"/>
      <c r="I83" s="25"/>
    </row>
  </sheetData>
  <mergeCells count="153">
    <mergeCell ref="B19:C19"/>
    <mergeCell ref="F19:N19"/>
    <mergeCell ref="P19:Q19"/>
    <mergeCell ref="B20:C20"/>
    <mergeCell ref="F20:N20"/>
    <mergeCell ref="P20:Q20"/>
    <mergeCell ref="A12:Q12"/>
    <mergeCell ref="A13:Q13"/>
    <mergeCell ref="B16:C16"/>
    <mergeCell ref="F16:N16"/>
    <mergeCell ref="P16:Q16"/>
    <mergeCell ref="B17:C17"/>
    <mergeCell ref="F17:N17"/>
    <mergeCell ref="P17:Q17"/>
    <mergeCell ref="B33:L33"/>
    <mergeCell ref="B34:Q34"/>
    <mergeCell ref="C36:Q36"/>
    <mergeCell ref="C37:Q37"/>
    <mergeCell ref="B39:Q39"/>
    <mergeCell ref="C41:Q41"/>
    <mergeCell ref="B22:C22"/>
    <mergeCell ref="I22:N22"/>
    <mergeCell ref="P22:Q22"/>
    <mergeCell ref="B23:C23"/>
    <mergeCell ref="I23:N23"/>
    <mergeCell ref="P23:Q23"/>
    <mergeCell ref="C42:Q42"/>
    <mergeCell ref="C44:I44"/>
    <mergeCell ref="J44:L44"/>
    <mergeCell ref="M44:O44"/>
    <mergeCell ref="P44:Q44"/>
    <mergeCell ref="C45:I45"/>
    <mergeCell ref="J45:L45"/>
    <mergeCell ref="M45:O45"/>
    <mergeCell ref="P45:Q45"/>
    <mergeCell ref="C49:I49"/>
    <mergeCell ref="J49:L49"/>
    <mergeCell ref="M49:O49"/>
    <mergeCell ref="P49:Q49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C51:I51"/>
    <mergeCell ref="J51:L51"/>
    <mergeCell ref="M51:O51"/>
    <mergeCell ref="P51:Q51"/>
    <mergeCell ref="D54:I54"/>
    <mergeCell ref="C56:D56"/>
    <mergeCell ref="F56:G56"/>
    <mergeCell ref="H56:I56"/>
    <mergeCell ref="J56:K56"/>
    <mergeCell ref="L56:M56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61:D61"/>
    <mergeCell ref="F61:G61"/>
    <mergeCell ref="H61:I61"/>
    <mergeCell ref="J61:K61"/>
    <mergeCell ref="L61:M61"/>
    <mergeCell ref="C62:D62"/>
    <mergeCell ref="F62:G62"/>
    <mergeCell ref="H62:I62"/>
    <mergeCell ref="J62:K62"/>
    <mergeCell ref="L62:M62"/>
    <mergeCell ref="C63:D63"/>
    <mergeCell ref="F63:G63"/>
    <mergeCell ref="H63:I63"/>
    <mergeCell ref="J63:K63"/>
    <mergeCell ref="L63:M63"/>
    <mergeCell ref="C64:D64"/>
    <mergeCell ref="F64:G64"/>
    <mergeCell ref="H64:I64"/>
    <mergeCell ref="J64:K64"/>
    <mergeCell ref="L64:M64"/>
    <mergeCell ref="C65:D65"/>
    <mergeCell ref="F65:G65"/>
    <mergeCell ref="H65:I65"/>
    <mergeCell ref="J65:K65"/>
    <mergeCell ref="L65:M65"/>
    <mergeCell ref="C66:D66"/>
    <mergeCell ref="F66:G66"/>
    <mergeCell ref="H66:I66"/>
    <mergeCell ref="J66:K66"/>
    <mergeCell ref="L66:M66"/>
    <mergeCell ref="C67:D67"/>
    <mergeCell ref="F67:G67"/>
    <mergeCell ref="J67:K67"/>
    <mergeCell ref="L67:M67"/>
    <mergeCell ref="C68:D68"/>
    <mergeCell ref="F68:G68"/>
    <mergeCell ref="H68:I68"/>
    <mergeCell ref="J68:K68"/>
    <mergeCell ref="L68:M68"/>
    <mergeCell ref="C69:D69"/>
    <mergeCell ref="F69:G69"/>
    <mergeCell ref="H69:I69"/>
    <mergeCell ref="J69:K69"/>
    <mergeCell ref="L69:M69"/>
    <mergeCell ref="C70:D70"/>
    <mergeCell ref="F70:G70"/>
    <mergeCell ref="H70:I70"/>
    <mergeCell ref="J70:K70"/>
    <mergeCell ref="L70:M70"/>
    <mergeCell ref="J73:K73"/>
    <mergeCell ref="L73:M73"/>
    <mergeCell ref="B77:D77"/>
    <mergeCell ref="C71:D71"/>
    <mergeCell ref="F71:G71"/>
    <mergeCell ref="H71:I71"/>
    <mergeCell ref="J71:K71"/>
    <mergeCell ref="L71:M71"/>
    <mergeCell ref="C72:D72"/>
    <mergeCell ref="F72:G72"/>
    <mergeCell ref="H72:I72"/>
    <mergeCell ref="J72:K72"/>
    <mergeCell ref="L72:M72"/>
    <mergeCell ref="G83:H83"/>
    <mergeCell ref="B78:D78"/>
    <mergeCell ref="G78:H78"/>
    <mergeCell ref="G79:H79"/>
    <mergeCell ref="B81:D81"/>
    <mergeCell ref="B82:D82"/>
    <mergeCell ref="G82:H82"/>
    <mergeCell ref="C73:D73"/>
    <mergeCell ref="F73:G73"/>
    <mergeCell ref="H73:I7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rowBreaks count="2" manualBreakCount="2">
    <brk id="34" max="16383" man="1"/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3"/>
  <sheetViews>
    <sheetView view="pageBreakPreview" topLeftCell="A19" zoomScaleSheetLayoutView="100" workbookViewId="0">
      <selection activeCell="J25" sqref="J25"/>
    </sheetView>
  </sheetViews>
  <sheetFormatPr defaultRowHeight="1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  <col min="15" max="15" width="9.85546875" bestFit="1" customWidth="1"/>
  </cols>
  <sheetData>
    <row r="1" spans="1:19">
      <c r="M1" t="s">
        <v>0</v>
      </c>
    </row>
    <row r="2" spans="1:19">
      <c r="M2" t="s">
        <v>1</v>
      </c>
    </row>
    <row r="3" spans="1:19">
      <c r="M3" t="s">
        <v>2</v>
      </c>
    </row>
    <row r="4" spans="1:19">
      <c r="M4" t="s">
        <v>3</v>
      </c>
    </row>
    <row r="5" spans="1:19">
      <c r="R5" s="31"/>
      <c r="S5" s="31"/>
    </row>
    <row r="6" spans="1:19">
      <c r="M6" t="s">
        <v>0</v>
      </c>
      <c r="R6" s="31"/>
      <c r="S6" s="31"/>
    </row>
    <row r="7" spans="1:19">
      <c r="M7" t="s">
        <v>4</v>
      </c>
      <c r="R7" s="31"/>
      <c r="S7" s="31"/>
    </row>
    <row r="8" spans="1:19">
      <c r="M8" t="s">
        <v>5</v>
      </c>
      <c r="R8" s="31"/>
      <c r="S8" s="31"/>
    </row>
    <row r="9" spans="1:19">
      <c r="M9" s="38" t="str">
        <f>'0611022'!M9</f>
        <v>30 квітня 2021 року № 17-аг</v>
      </c>
      <c r="R9" s="31"/>
      <c r="S9" s="31"/>
    </row>
    <row r="10" spans="1:19">
      <c r="R10" s="31"/>
      <c r="S10" s="31"/>
    </row>
    <row r="11" spans="1:19">
      <c r="R11" s="31"/>
      <c r="S11" s="31"/>
    </row>
    <row r="12" spans="1:19">
      <c r="A12" s="97" t="s">
        <v>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31"/>
      <c r="S12" s="31"/>
    </row>
    <row r="13" spans="1:19">
      <c r="A13" s="97" t="s">
        <v>79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31"/>
      <c r="S13" s="31"/>
    </row>
    <row r="14" spans="1:19">
      <c r="R14" s="31"/>
      <c r="S14" s="31"/>
    </row>
    <row r="15" spans="1:19">
      <c r="R15" s="31"/>
      <c r="S15" s="31"/>
    </row>
    <row r="16" spans="1:19">
      <c r="A16" s="5">
        <v>1</v>
      </c>
      <c r="B16" s="98" t="s">
        <v>107</v>
      </c>
      <c r="C16" s="98"/>
      <c r="F16" s="99" t="s">
        <v>8</v>
      </c>
      <c r="G16" s="99"/>
      <c r="H16" s="99"/>
      <c r="I16" s="99"/>
      <c r="J16" s="99"/>
      <c r="K16" s="99"/>
      <c r="L16" s="99"/>
      <c r="M16" s="99"/>
      <c r="N16" s="99"/>
      <c r="P16" s="99">
        <v>2143809</v>
      </c>
      <c r="Q16" s="99"/>
      <c r="R16" s="31"/>
      <c r="S16" s="31"/>
    </row>
    <row r="17" spans="1:19" ht="33.75" customHeight="1">
      <c r="B17" s="107" t="s">
        <v>7</v>
      </c>
      <c r="C17" s="107"/>
      <c r="F17" s="108" t="s">
        <v>10</v>
      </c>
      <c r="G17" s="108"/>
      <c r="H17" s="108"/>
      <c r="I17" s="108"/>
      <c r="J17" s="108"/>
      <c r="K17" s="108"/>
      <c r="L17" s="108"/>
      <c r="M17" s="108"/>
      <c r="N17" s="108"/>
      <c r="P17" s="95" t="s">
        <v>9</v>
      </c>
      <c r="Q17" s="95"/>
      <c r="R17" s="31"/>
      <c r="S17" s="31"/>
    </row>
    <row r="18" spans="1:19">
      <c r="R18" s="31"/>
      <c r="S18" s="31"/>
    </row>
    <row r="19" spans="1:19">
      <c r="A19" s="5">
        <v>2</v>
      </c>
      <c r="B19" s="98" t="s">
        <v>107</v>
      </c>
      <c r="C19" s="98"/>
      <c r="F19" s="99" t="s">
        <v>8</v>
      </c>
      <c r="G19" s="99"/>
      <c r="H19" s="99"/>
      <c r="I19" s="99"/>
      <c r="J19" s="99"/>
      <c r="K19" s="99"/>
      <c r="L19" s="99"/>
      <c r="M19" s="99"/>
      <c r="N19" s="99"/>
      <c r="P19" s="99">
        <v>2143809</v>
      </c>
      <c r="Q19" s="99"/>
      <c r="R19" s="31"/>
      <c r="S19" s="31"/>
    </row>
    <row r="20" spans="1:19" ht="38.25" customHeight="1">
      <c r="B20" s="104" t="s">
        <v>11</v>
      </c>
      <c r="C20" s="104"/>
      <c r="F20" s="100" t="s">
        <v>12</v>
      </c>
      <c r="G20" s="100"/>
      <c r="H20" s="100"/>
      <c r="I20" s="100"/>
      <c r="J20" s="100"/>
      <c r="K20" s="100"/>
      <c r="L20" s="100"/>
      <c r="M20" s="100"/>
      <c r="N20" s="100"/>
      <c r="P20" s="95" t="s">
        <v>9</v>
      </c>
      <c r="Q20" s="95"/>
      <c r="R20" s="31"/>
      <c r="S20" s="31"/>
    </row>
    <row r="21" spans="1:19">
      <c r="R21" s="31"/>
      <c r="S21" s="31"/>
    </row>
    <row r="22" spans="1:19" ht="45.75" customHeight="1">
      <c r="A22" s="5">
        <v>3</v>
      </c>
      <c r="B22" s="98" t="s">
        <v>107</v>
      </c>
      <c r="C22" s="98"/>
      <c r="D22" s="13"/>
      <c r="E22" s="49" t="s">
        <v>39</v>
      </c>
      <c r="F22" s="13"/>
      <c r="G22" s="49" t="s">
        <v>83</v>
      </c>
      <c r="I22" s="102" t="s">
        <v>108</v>
      </c>
      <c r="J22" s="102"/>
      <c r="K22" s="102"/>
      <c r="L22" s="102"/>
      <c r="M22" s="102"/>
      <c r="N22" s="102"/>
      <c r="P22" s="103">
        <v>1052700000</v>
      </c>
      <c r="Q22" s="103"/>
      <c r="R22" s="31"/>
      <c r="S22" s="31"/>
    </row>
    <row r="23" spans="1:19" ht="69.75" customHeight="1">
      <c r="B23" s="104" t="s">
        <v>11</v>
      </c>
      <c r="C23" s="104"/>
      <c r="E23" s="4" t="s">
        <v>13</v>
      </c>
      <c r="G23" s="3" t="s">
        <v>14</v>
      </c>
      <c r="I23" s="104" t="s">
        <v>15</v>
      </c>
      <c r="J23" s="104"/>
      <c r="K23" s="104"/>
      <c r="L23" s="104"/>
      <c r="M23" s="104"/>
      <c r="N23" s="104"/>
      <c r="P23" s="95" t="s">
        <v>16</v>
      </c>
      <c r="Q23" s="95"/>
      <c r="R23" s="31"/>
      <c r="S23" s="31"/>
    </row>
    <row r="24" spans="1:19">
      <c r="R24" s="31"/>
      <c r="S24" s="31"/>
    </row>
    <row r="25" spans="1:19">
      <c r="A25" s="5">
        <v>4</v>
      </c>
      <c r="B25" s="5" t="s">
        <v>17</v>
      </c>
      <c r="E25" s="12">
        <f>J25+O25</f>
        <v>160896579</v>
      </c>
      <c r="F25" t="s">
        <v>18</v>
      </c>
      <c r="J25" s="53">
        <f>130696949+17195052+1051746+128549-1354000</f>
        <v>147718296</v>
      </c>
      <c r="K25" t="s">
        <v>19</v>
      </c>
      <c r="O25" s="54">
        <f>12378283+800000</f>
        <v>13178283</v>
      </c>
      <c r="P25" t="s">
        <v>20</v>
      </c>
      <c r="R25" s="31"/>
      <c r="S25" s="31"/>
    </row>
    <row r="26" spans="1:19">
      <c r="A26" s="5">
        <v>5</v>
      </c>
      <c r="B26" s="5" t="s">
        <v>21</v>
      </c>
      <c r="C26" s="5"/>
      <c r="D26" s="5"/>
      <c r="E26" s="5"/>
      <c r="R26" s="31"/>
      <c r="S26" s="31"/>
    </row>
    <row r="27" spans="1:19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1"/>
      <c r="S27" s="31"/>
    </row>
    <row r="28" spans="1:19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1"/>
      <c r="S28" s="31"/>
    </row>
    <row r="29" spans="1:19">
      <c r="B29" s="9" t="s">
        <v>77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1"/>
      <c r="S29" s="31"/>
    </row>
    <row r="30" spans="1:19">
      <c r="B30" s="6" t="s">
        <v>24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1"/>
      <c r="S30" s="31"/>
    </row>
    <row r="31" spans="1:19">
      <c r="B31" s="6" t="s">
        <v>25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1"/>
      <c r="S31" s="31"/>
    </row>
    <row r="32" spans="1:19">
      <c r="B32" s="6" t="s">
        <v>26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1"/>
      <c r="S32" s="31"/>
    </row>
    <row r="33" spans="1:19">
      <c r="B33" s="96" t="s">
        <v>78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R33" s="31"/>
      <c r="S33" s="31"/>
    </row>
    <row r="34" spans="1:19" ht="15" customHeight="1">
      <c r="B34" s="96" t="str">
        <f>'0611022'!B34:Q34</f>
        <v>(у редакції рішення міської ради від 29.04.2021 року № 527-12-VIII)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31"/>
      <c r="S34" s="31"/>
    </row>
    <row r="35" spans="1:19" ht="33" customHeight="1">
      <c r="A35" s="15">
        <v>6</v>
      </c>
      <c r="B35" s="16" t="s">
        <v>27</v>
      </c>
      <c r="C35" s="15"/>
      <c r="D35" s="15"/>
      <c r="E35" s="15"/>
      <c r="F35" s="15"/>
      <c r="G35" s="15"/>
      <c r="H35" s="15"/>
      <c r="I35" s="15"/>
      <c r="R35" s="1"/>
      <c r="S35" s="31"/>
    </row>
    <row r="36" spans="1:19" ht="32.25" customHeight="1">
      <c r="B36" s="10" t="s">
        <v>28</v>
      </c>
      <c r="C36" s="69" t="s">
        <v>29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70"/>
      <c r="R36" s="1"/>
      <c r="S36" s="31"/>
    </row>
    <row r="37" spans="1:19" ht="39.75" customHeight="1">
      <c r="B37" s="10">
        <v>1</v>
      </c>
      <c r="C37" s="69" t="s">
        <v>109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70"/>
      <c r="R37" s="1"/>
      <c r="S37" s="31"/>
    </row>
    <row r="38" spans="1:19" ht="22.5" customHeight="1">
      <c r="A38" s="5">
        <v>7</v>
      </c>
      <c r="B38" s="5" t="s">
        <v>30</v>
      </c>
      <c r="C38" s="5"/>
      <c r="D38" s="5"/>
      <c r="E38" s="5"/>
      <c r="F38" s="5"/>
      <c r="G38" s="5"/>
      <c r="H38" s="5"/>
      <c r="I38" s="5"/>
      <c r="R38" s="1"/>
      <c r="S38" s="31"/>
    </row>
    <row r="39" spans="1:19" ht="32.25" customHeight="1">
      <c r="B39" s="105" t="s">
        <v>110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  <c r="R39" s="1"/>
      <c r="S39" s="31"/>
    </row>
    <row r="40" spans="1:19" ht="32.25" customHeight="1">
      <c r="A40" s="5">
        <v>8</v>
      </c>
      <c r="B40" s="5" t="s">
        <v>31</v>
      </c>
      <c r="C40" s="5"/>
      <c r="D40" s="5"/>
      <c r="R40" s="1"/>
      <c r="S40" s="31"/>
    </row>
    <row r="41" spans="1:19" ht="25.5" customHeight="1">
      <c r="B41" s="10" t="s">
        <v>28</v>
      </c>
      <c r="C41" s="69" t="s">
        <v>32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70"/>
      <c r="R41" s="1"/>
      <c r="S41" s="31"/>
    </row>
    <row r="42" spans="1:19" ht="30.75" customHeight="1">
      <c r="B42" s="10"/>
      <c r="C42" s="69" t="s">
        <v>111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70"/>
      <c r="R42" s="1"/>
      <c r="S42" s="31"/>
    </row>
    <row r="43" spans="1:19" ht="31.5" customHeight="1">
      <c r="A43" s="5">
        <v>9</v>
      </c>
      <c r="B43" s="17" t="s">
        <v>33</v>
      </c>
      <c r="C43" s="5"/>
      <c r="D43" s="5"/>
      <c r="E43" s="5"/>
      <c r="R43" s="1"/>
      <c r="S43" s="31"/>
    </row>
    <row r="44" spans="1:19" ht="24" customHeight="1">
      <c r="B44" s="10" t="s">
        <v>28</v>
      </c>
      <c r="C44" s="69" t="s">
        <v>33</v>
      </c>
      <c r="D44" s="101"/>
      <c r="E44" s="101"/>
      <c r="F44" s="101"/>
      <c r="G44" s="101"/>
      <c r="H44" s="101"/>
      <c r="I44" s="70"/>
      <c r="J44" s="69" t="s">
        <v>34</v>
      </c>
      <c r="K44" s="101"/>
      <c r="L44" s="70"/>
      <c r="M44" s="69" t="s">
        <v>35</v>
      </c>
      <c r="N44" s="101"/>
      <c r="O44" s="70"/>
      <c r="P44" s="69" t="s">
        <v>36</v>
      </c>
      <c r="Q44" s="70"/>
      <c r="R44" s="1"/>
      <c r="S44" s="31"/>
    </row>
    <row r="45" spans="1:19" ht="26.25" customHeight="1">
      <c r="B45" s="37">
        <v>1</v>
      </c>
      <c r="C45" s="69">
        <v>2</v>
      </c>
      <c r="D45" s="101"/>
      <c r="E45" s="101"/>
      <c r="F45" s="101"/>
      <c r="G45" s="101"/>
      <c r="H45" s="101"/>
      <c r="I45" s="70"/>
      <c r="J45" s="69">
        <v>3</v>
      </c>
      <c r="K45" s="101"/>
      <c r="L45" s="70"/>
      <c r="M45" s="69">
        <v>4</v>
      </c>
      <c r="N45" s="101"/>
      <c r="O45" s="70"/>
      <c r="P45" s="69">
        <v>5</v>
      </c>
      <c r="Q45" s="70"/>
      <c r="R45" s="1"/>
      <c r="S45" s="31"/>
    </row>
    <row r="46" spans="1:19" ht="42.75" customHeight="1">
      <c r="B46" s="10"/>
      <c r="C46" s="114" t="s">
        <v>66</v>
      </c>
      <c r="D46" s="115"/>
      <c r="E46" s="115"/>
      <c r="F46" s="115"/>
      <c r="G46" s="115"/>
      <c r="H46" s="115"/>
      <c r="I46" s="116"/>
      <c r="J46" s="109">
        <f>J25</f>
        <v>147718296</v>
      </c>
      <c r="K46" s="113"/>
      <c r="L46" s="110"/>
      <c r="M46" s="109">
        <f>O25</f>
        <v>13178283</v>
      </c>
      <c r="N46" s="113"/>
      <c r="O46" s="110"/>
      <c r="P46" s="109">
        <f>J46+M46</f>
        <v>160896579</v>
      </c>
      <c r="Q46" s="110"/>
      <c r="R46" s="1"/>
      <c r="S46" s="31"/>
    </row>
    <row r="47" spans="1:19" ht="29.25" customHeight="1">
      <c r="B47" s="10"/>
      <c r="C47" s="69" t="s">
        <v>36</v>
      </c>
      <c r="D47" s="101"/>
      <c r="E47" s="101"/>
      <c r="F47" s="101"/>
      <c r="G47" s="101"/>
      <c r="H47" s="101"/>
      <c r="I47" s="70"/>
      <c r="J47" s="109">
        <f>J46</f>
        <v>147718296</v>
      </c>
      <c r="K47" s="113"/>
      <c r="L47" s="110"/>
      <c r="M47" s="109">
        <f>M46</f>
        <v>13178283</v>
      </c>
      <c r="N47" s="113"/>
      <c r="O47" s="110"/>
      <c r="P47" s="109">
        <f>P46</f>
        <v>160896579</v>
      </c>
      <c r="Q47" s="110"/>
      <c r="R47" s="1"/>
      <c r="S47" s="31"/>
    </row>
    <row r="48" spans="1:19">
      <c r="A48" s="5">
        <v>10</v>
      </c>
      <c r="B48" s="5" t="s">
        <v>37</v>
      </c>
      <c r="C48" s="5"/>
      <c r="D48" s="5"/>
      <c r="E48" s="5"/>
      <c r="F48" s="5"/>
      <c r="G48" s="5"/>
      <c r="H48" s="5"/>
      <c r="I48" s="5"/>
      <c r="R48" s="1"/>
      <c r="S48" s="31"/>
    </row>
    <row r="49" spans="2:19">
      <c r="B49" s="10" t="s">
        <v>28</v>
      </c>
      <c r="C49" s="69" t="s">
        <v>38</v>
      </c>
      <c r="D49" s="101"/>
      <c r="E49" s="101"/>
      <c r="F49" s="101"/>
      <c r="G49" s="101"/>
      <c r="H49" s="101"/>
      <c r="I49" s="70"/>
      <c r="J49" s="69" t="s">
        <v>34</v>
      </c>
      <c r="K49" s="101"/>
      <c r="L49" s="70"/>
      <c r="M49" s="69" t="s">
        <v>35</v>
      </c>
      <c r="N49" s="101"/>
      <c r="O49" s="70"/>
      <c r="P49" s="69" t="s">
        <v>36</v>
      </c>
      <c r="Q49" s="70"/>
      <c r="R49" s="1"/>
      <c r="S49" s="31"/>
    </row>
    <row r="50" spans="2:19">
      <c r="B50" s="10">
        <v>1</v>
      </c>
      <c r="C50" s="69" t="s">
        <v>112</v>
      </c>
      <c r="D50" s="101"/>
      <c r="E50" s="101"/>
      <c r="F50" s="101"/>
      <c r="G50" s="101"/>
      <c r="H50" s="101"/>
      <c r="I50" s="70"/>
      <c r="J50" s="109">
        <v>1051746</v>
      </c>
      <c r="K50" s="113"/>
      <c r="L50" s="110"/>
      <c r="M50" s="109"/>
      <c r="N50" s="113"/>
      <c r="O50" s="110"/>
      <c r="P50" s="109">
        <f>J50</f>
        <v>1051746</v>
      </c>
      <c r="Q50" s="110"/>
      <c r="R50" s="1"/>
      <c r="S50" s="31"/>
    </row>
    <row r="51" spans="2:19" ht="33" customHeight="1">
      <c r="B51" s="10">
        <v>2</v>
      </c>
      <c r="C51" s="114" t="s">
        <v>113</v>
      </c>
      <c r="D51" s="115"/>
      <c r="E51" s="115"/>
      <c r="F51" s="115"/>
      <c r="G51" s="115"/>
      <c r="H51" s="115"/>
      <c r="I51" s="116"/>
      <c r="J51" s="109">
        <v>89690</v>
      </c>
      <c r="K51" s="113"/>
      <c r="L51" s="110"/>
      <c r="M51" s="109"/>
      <c r="N51" s="113"/>
      <c r="O51" s="110"/>
      <c r="P51" s="109">
        <f>J51</f>
        <v>89690</v>
      </c>
      <c r="Q51" s="110"/>
      <c r="R51" s="1"/>
      <c r="S51" s="31"/>
    </row>
    <row r="52" spans="2:19">
      <c r="Q52" s="31"/>
      <c r="R52" s="31"/>
      <c r="S52" s="31"/>
    </row>
    <row r="53" spans="2:19">
      <c r="B53" s="18"/>
      <c r="C53" s="18"/>
      <c r="D53" s="19"/>
      <c r="E53" s="18"/>
      <c r="F53" s="18"/>
      <c r="G53" s="18"/>
      <c r="H53" s="18"/>
      <c r="I53" s="18"/>
      <c r="Q53" s="31"/>
      <c r="R53" s="31"/>
      <c r="S53" s="31"/>
    </row>
    <row r="54" spans="2:19" ht="15" customHeight="1">
      <c r="B54" s="20">
        <v>11</v>
      </c>
      <c r="C54" s="20"/>
      <c r="D54" s="118" t="s">
        <v>40</v>
      </c>
      <c r="E54" s="118"/>
      <c r="F54" s="118"/>
      <c r="G54" s="118"/>
      <c r="H54" s="118"/>
      <c r="I54" s="118"/>
      <c r="Q54" s="31"/>
      <c r="R54" s="31"/>
      <c r="S54" s="31"/>
    </row>
    <row r="55" spans="2:19" ht="15" customHeight="1">
      <c r="B55" s="20"/>
      <c r="C55" s="20"/>
      <c r="D55" s="52"/>
      <c r="E55" s="52"/>
      <c r="F55" s="52"/>
      <c r="G55" s="52"/>
      <c r="H55" s="52"/>
      <c r="I55" s="52"/>
      <c r="Q55" s="31"/>
      <c r="R55" s="31"/>
      <c r="S55" s="31"/>
    </row>
    <row r="56" spans="2:19" ht="15" customHeight="1">
      <c r="B56" s="28" t="s">
        <v>28</v>
      </c>
      <c r="C56" s="119" t="s">
        <v>51</v>
      </c>
      <c r="D56" s="119"/>
      <c r="E56" s="29" t="s">
        <v>52</v>
      </c>
      <c r="F56" s="119" t="s">
        <v>53</v>
      </c>
      <c r="G56" s="119"/>
      <c r="H56" s="119" t="s">
        <v>34</v>
      </c>
      <c r="I56" s="119"/>
      <c r="J56" s="117" t="s">
        <v>35</v>
      </c>
      <c r="K56" s="117"/>
      <c r="L56" s="117" t="s">
        <v>36</v>
      </c>
      <c r="M56" s="117"/>
      <c r="Q56" s="31"/>
      <c r="R56" s="31"/>
      <c r="S56" s="31"/>
    </row>
    <row r="57" spans="2:19" ht="15" customHeight="1">
      <c r="B57" s="28"/>
      <c r="C57" s="77" t="s">
        <v>41</v>
      </c>
      <c r="D57" s="78"/>
      <c r="E57" s="29"/>
      <c r="F57" s="77"/>
      <c r="G57" s="78"/>
      <c r="H57" s="77"/>
      <c r="I57" s="78"/>
      <c r="J57" s="69"/>
      <c r="K57" s="70"/>
      <c r="L57" s="69"/>
      <c r="M57" s="70"/>
      <c r="Q57" s="31"/>
      <c r="R57" s="31"/>
      <c r="S57" s="31"/>
    </row>
    <row r="58" spans="2:19" ht="27" customHeight="1">
      <c r="B58" s="32">
        <v>1</v>
      </c>
      <c r="C58" s="71" t="s">
        <v>67</v>
      </c>
      <c r="D58" s="72"/>
      <c r="E58" s="30" t="s">
        <v>42</v>
      </c>
      <c r="F58" s="91" t="s">
        <v>76</v>
      </c>
      <c r="G58" s="92"/>
      <c r="H58" s="73">
        <v>34</v>
      </c>
      <c r="I58" s="74"/>
      <c r="J58" s="93"/>
      <c r="K58" s="94"/>
      <c r="L58" s="93">
        <f t="shared" ref="L58:L64" si="0">H58</f>
        <v>34</v>
      </c>
      <c r="M58" s="94"/>
      <c r="Q58" s="31"/>
      <c r="R58" s="31"/>
      <c r="S58" s="31"/>
    </row>
    <row r="59" spans="2:19" ht="31.5" customHeight="1">
      <c r="B59" s="32">
        <v>2</v>
      </c>
      <c r="C59" s="71" t="s">
        <v>68</v>
      </c>
      <c r="D59" s="72"/>
      <c r="E59" s="30" t="s">
        <v>42</v>
      </c>
      <c r="F59" s="91" t="s">
        <v>76</v>
      </c>
      <c r="G59" s="92"/>
      <c r="H59" s="73">
        <v>795</v>
      </c>
      <c r="I59" s="74"/>
      <c r="J59" s="93"/>
      <c r="K59" s="94"/>
      <c r="L59" s="93">
        <f t="shared" si="0"/>
        <v>795</v>
      </c>
      <c r="M59" s="94"/>
      <c r="Q59" s="31"/>
      <c r="R59" s="31"/>
      <c r="S59" s="31"/>
    </row>
    <row r="60" spans="2:19" ht="51" customHeight="1">
      <c r="B60" s="32">
        <v>3</v>
      </c>
      <c r="C60" s="89" t="s">
        <v>54</v>
      </c>
      <c r="D60" s="90"/>
      <c r="E60" s="30" t="s">
        <v>42</v>
      </c>
      <c r="F60" s="91" t="s">
        <v>76</v>
      </c>
      <c r="G60" s="92"/>
      <c r="H60" s="73">
        <f>H61+H62+H63+H64</f>
        <v>1081.5</v>
      </c>
      <c r="I60" s="74"/>
      <c r="J60" s="93"/>
      <c r="K60" s="94"/>
      <c r="L60" s="93">
        <f t="shared" si="0"/>
        <v>1081.5</v>
      </c>
      <c r="M60" s="94"/>
      <c r="Q60" s="31"/>
      <c r="R60" s="31"/>
      <c r="S60" s="31"/>
    </row>
    <row r="61" spans="2:19" ht="27.75" customHeight="1">
      <c r="B61" s="32">
        <v>4</v>
      </c>
      <c r="C61" s="71" t="s">
        <v>55</v>
      </c>
      <c r="D61" s="72"/>
      <c r="E61" s="30" t="s">
        <v>42</v>
      </c>
      <c r="F61" s="91" t="s">
        <v>76</v>
      </c>
      <c r="G61" s="92"/>
      <c r="H61" s="73"/>
      <c r="I61" s="74"/>
      <c r="J61" s="93"/>
      <c r="K61" s="94"/>
      <c r="L61" s="93">
        <f t="shared" si="0"/>
        <v>0</v>
      </c>
      <c r="M61" s="94"/>
      <c r="Q61" s="31"/>
      <c r="R61" s="31"/>
      <c r="S61" s="31"/>
    </row>
    <row r="62" spans="2:19" ht="27.75" customHeight="1">
      <c r="B62" s="32">
        <v>5</v>
      </c>
      <c r="C62" s="89" t="s">
        <v>56</v>
      </c>
      <c r="D62" s="90"/>
      <c r="E62" s="30" t="s">
        <v>42</v>
      </c>
      <c r="F62" s="91" t="s">
        <v>76</v>
      </c>
      <c r="G62" s="92"/>
      <c r="H62" s="73">
        <v>203.5</v>
      </c>
      <c r="I62" s="74"/>
      <c r="J62" s="47"/>
      <c r="K62" s="48"/>
      <c r="L62" s="93">
        <f t="shared" si="0"/>
        <v>203.5</v>
      </c>
      <c r="M62" s="94"/>
      <c r="Q62" s="31"/>
      <c r="R62" s="31"/>
      <c r="S62" s="31"/>
    </row>
    <row r="63" spans="2:19" ht="27.75" customHeight="1">
      <c r="B63" s="32">
        <v>6</v>
      </c>
      <c r="C63" s="71" t="s">
        <v>57</v>
      </c>
      <c r="D63" s="72"/>
      <c r="E63" s="30" t="s">
        <v>42</v>
      </c>
      <c r="F63" s="91" t="s">
        <v>76</v>
      </c>
      <c r="G63" s="92"/>
      <c r="H63" s="73">
        <v>152</v>
      </c>
      <c r="I63" s="74"/>
      <c r="J63" s="47"/>
      <c r="K63" s="48"/>
      <c r="L63" s="93">
        <f t="shared" si="0"/>
        <v>152</v>
      </c>
      <c r="M63" s="94"/>
      <c r="Q63" s="31"/>
      <c r="R63" s="31"/>
      <c r="S63" s="31"/>
    </row>
    <row r="64" spans="2:19" ht="35.450000000000003" customHeight="1">
      <c r="B64" s="32">
        <v>7</v>
      </c>
      <c r="C64" s="71" t="s">
        <v>58</v>
      </c>
      <c r="D64" s="72"/>
      <c r="E64" s="30" t="s">
        <v>42</v>
      </c>
      <c r="F64" s="91" t="s">
        <v>76</v>
      </c>
      <c r="G64" s="92"/>
      <c r="H64" s="73">
        <v>726</v>
      </c>
      <c r="I64" s="74"/>
      <c r="J64" s="93"/>
      <c r="K64" s="94"/>
      <c r="L64" s="93">
        <f t="shared" si="0"/>
        <v>726</v>
      </c>
      <c r="M64" s="94"/>
      <c r="Q64" s="31"/>
      <c r="R64" s="31"/>
      <c r="S64" s="31"/>
    </row>
    <row r="65" spans="2:19" ht="28.15" customHeight="1">
      <c r="B65" s="32"/>
      <c r="C65" s="77" t="s">
        <v>43</v>
      </c>
      <c r="D65" s="78"/>
      <c r="E65" s="29"/>
      <c r="F65" s="77"/>
      <c r="G65" s="78"/>
      <c r="H65" s="77"/>
      <c r="I65" s="78"/>
      <c r="J65" s="69"/>
      <c r="K65" s="70"/>
      <c r="L65" s="69"/>
      <c r="M65" s="70"/>
      <c r="Q65" s="31"/>
      <c r="R65" s="31"/>
      <c r="S65" s="31"/>
    </row>
    <row r="66" spans="2:19" ht="54" customHeight="1">
      <c r="B66" s="32">
        <v>1</v>
      </c>
      <c r="C66" s="89" t="s">
        <v>69</v>
      </c>
      <c r="D66" s="90"/>
      <c r="E66" s="30" t="s">
        <v>59</v>
      </c>
      <c r="F66" s="73" t="s">
        <v>76</v>
      </c>
      <c r="G66" s="74"/>
      <c r="H66" s="73"/>
      <c r="I66" s="74"/>
      <c r="J66" s="69"/>
      <c r="K66" s="70"/>
      <c r="L66" s="69"/>
      <c r="M66" s="70"/>
      <c r="Q66" s="31"/>
      <c r="R66" s="31"/>
      <c r="S66" s="31"/>
    </row>
    <row r="67" spans="2:19" ht="48.75" customHeight="1">
      <c r="B67" s="32">
        <v>2</v>
      </c>
      <c r="C67" s="89" t="s">
        <v>72</v>
      </c>
      <c r="D67" s="90"/>
      <c r="E67" s="30" t="s">
        <v>42</v>
      </c>
      <c r="F67" s="91" t="s">
        <v>74</v>
      </c>
      <c r="G67" s="92"/>
      <c r="H67" s="73"/>
      <c r="I67" s="74"/>
      <c r="J67" s="69"/>
      <c r="K67" s="70"/>
      <c r="L67" s="69"/>
      <c r="M67" s="70"/>
      <c r="Q67" s="31"/>
      <c r="R67" s="31"/>
      <c r="S67" s="31"/>
    </row>
    <row r="68" spans="2:19" ht="15" customHeight="1">
      <c r="B68" s="32"/>
      <c r="C68" s="77" t="s">
        <v>44</v>
      </c>
      <c r="D68" s="78"/>
      <c r="E68" s="30"/>
      <c r="F68" s="73"/>
      <c r="G68" s="74"/>
      <c r="H68" s="73"/>
      <c r="I68" s="74"/>
      <c r="J68" s="69"/>
      <c r="K68" s="70"/>
      <c r="L68" s="69"/>
      <c r="M68" s="70"/>
      <c r="Q68" s="31"/>
      <c r="R68" s="31"/>
      <c r="S68" s="31"/>
    </row>
    <row r="69" spans="2:19" ht="15" customHeight="1">
      <c r="B69" s="32">
        <v>1</v>
      </c>
      <c r="C69" s="79" t="s">
        <v>70</v>
      </c>
      <c r="D69" s="80"/>
      <c r="E69" s="39" t="s">
        <v>61</v>
      </c>
      <c r="F69" s="81" t="s">
        <v>76</v>
      </c>
      <c r="G69" s="82"/>
      <c r="H69" s="83">
        <f>J47/20425</f>
        <v>7232.2299143206856</v>
      </c>
      <c r="I69" s="84"/>
      <c r="J69" s="85"/>
      <c r="K69" s="86"/>
      <c r="L69" s="87">
        <f>H69</f>
        <v>7232.2299143206856</v>
      </c>
      <c r="M69" s="88"/>
      <c r="Q69" s="31"/>
      <c r="R69" s="31"/>
      <c r="S69" s="31"/>
    </row>
    <row r="70" spans="2:19" ht="15" customHeight="1">
      <c r="B70" s="32">
        <v>2</v>
      </c>
      <c r="C70" s="71" t="s">
        <v>60</v>
      </c>
      <c r="D70" s="72"/>
      <c r="E70" s="30" t="s">
        <v>62</v>
      </c>
      <c r="F70" s="73" t="s">
        <v>76</v>
      </c>
      <c r="G70" s="74"/>
      <c r="H70" s="75">
        <v>2645</v>
      </c>
      <c r="I70" s="76"/>
      <c r="J70" s="69"/>
      <c r="K70" s="70"/>
      <c r="L70" s="69">
        <f>H70</f>
        <v>2645</v>
      </c>
      <c r="M70" s="70"/>
      <c r="Q70" s="31"/>
      <c r="R70" s="31"/>
      <c r="S70" s="31"/>
    </row>
    <row r="71" spans="2:19" ht="15" customHeight="1">
      <c r="B71" s="32"/>
      <c r="C71" s="77" t="s">
        <v>63</v>
      </c>
      <c r="D71" s="78"/>
      <c r="E71" s="29"/>
      <c r="F71" s="77"/>
      <c r="G71" s="78"/>
      <c r="H71" s="77"/>
      <c r="I71" s="78"/>
      <c r="J71" s="69"/>
      <c r="K71" s="70"/>
      <c r="L71" s="69"/>
      <c r="M71" s="70"/>
      <c r="Q71" s="31"/>
      <c r="R71" s="31"/>
      <c r="S71" s="31"/>
    </row>
    <row r="72" spans="2:19" ht="15" customHeight="1">
      <c r="B72" s="32">
        <v>1</v>
      </c>
      <c r="C72" s="71" t="s">
        <v>64</v>
      </c>
      <c r="D72" s="72"/>
      <c r="E72" s="30" t="s">
        <v>85</v>
      </c>
      <c r="F72" s="73" t="s">
        <v>76</v>
      </c>
      <c r="G72" s="74"/>
      <c r="H72" s="73">
        <v>175</v>
      </c>
      <c r="I72" s="74"/>
      <c r="J72" s="69"/>
      <c r="K72" s="70"/>
      <c r="L72" s="69">
        <f>H72</f>
        <v>175</v>
      </c>
      <c r="M72" s="70"/>
      <c r="Q72" s="31"/>
      <c r="R72" s="31"/>
      <c r="S72" s="31"/>
    </row>
    <row r="73" spans="2:19" ht="31.15" customHeight="1">
      <c r="B73" s="32">
        <v>2</v>
      </c>
      <c r="C73" s="120" t="s">
        <v>73</v>
      </c>
      <c r="D73" s="121"/>
      <c r="E73" s="30" t="s">
        <v>61</v>
      </c>
      <c r="F73" s="73"/>
      <c r="G73" s="74"/>
      <c r="H73" s="73"/>
      <c r="I73" s="74"/>
      <c r="J73" s="69"/>
      <c r="K73" s="70"/>
      <c r="L73" s="69">
        <f>J73</f>
        <v>0</v>
      </c>
      <c r="M73" s="70"/>
      <c r="Q73" s="31"/>
      <c r="R73" s="31"/>
      <c r="S73" s="31"/>
    </row>
    <row r="74" spans="2:19">
      <c r="B74" s="22"/>
      <c r="C74" s="22"/>
      <c r="D74" s="23"/>
      <c r="E74" s="24"/>
      <c r="F74" s="24"/>
      <c r="G74" s="24"/>
      <c r="H74" s="24"/>
      <c r="I74" s="25"/>
    </row>
    <row r="75" spans="2:19">
      <c r="B75" s="22"/>
      <c r="C75" s="22"/>
      <c r="D75" s="23"/>
      <c r="E75" s="24"/>
      <c r="F75" s="24"/>
      <c r="G75" s="24"/>
      <c r="H75" s="24"/>
      <c r="I75" s="25"/>
    </row>
    <row r="76" spans="2:19">
      <c r="B76" s="22"/>
      <c r="C76" s="22"/>
      <c r="D76" s="23"/>
      <c r="E76" s="24"/>
      <c r="F76" s="24"/>
      <c r="G76" s="24"/>
      <c r="H76" s="24"/>
      <c r="I76" s="25"/>
    </row>
    <row r="77" spans="2:19">
      <c r="B77" s="66" t="s">
        <v>45</v>
      </c>
      <c r="C77" s="66"/>
      <c r="D77" s="66"/>
      <c r="E77" s="24"/>
      <c r="F77" s="24"/>
      <c r="G77" s="24"/>
      <c r="H77" s="24"/>
      <c r="I77" s="25"/>
    </row>
    <row r="78" spans="2:19">
      <c r="B78" s="66" t="s">
        <v>46</v>
      </c>
      <c r="C78" s="66"/>
      <c r="D78" s="66"/>
      <c r="E78" s="26"/>
      <c r="F78" s="24"/>
      <c r="G78" s="68" t="s">
        <v>106</v>
      </c>
      <c r="H78" s="68"/>
      <c r="I78" s="25"/>
    </row>
    <row r="79" spans="2:19">
      <c r="B79" s="22"/>
      <c r="C79" s="22"/>
      <c r="D79" s="23"/>
      <c r="E79" s="24" t="s">
        <v>47</v>
      </c>
      <c r="F79" s="24"/>
      <c r="G79" s="67" t="s">
        <v>48</v>
      </c>
      <c r="H79" s="67"/>
      <c r="I79" s="25"/>
    </row>
    <row r="80" spans="2:19">
      <c r="B80" s="22"/>
      <c r="C80" s="22"/>
      <c r="D80" s="23"/>
      <c r="E80" s="24"/>
      <c r="F80" s="24"/>
      <c r="G80" s="27"/>
      <c r="H80" s="27"/>
      <c r="I80" s="25"/>
    </row>
    <row r="81" spans="2:9">
      <c r="B81" s="66" t="s">
        <v>49</v>
      </c>
      <c r="C81" s="66"/>
      <c r="D81" s="66"/>
      <c r="E81" s="24"/>
      <c r="F81" s="24"/>
      <c r="G81" s="27"/>
      <c r="H81" s="27"/>
      <c r="I81" s="25"/>
    </row>
    <row r="82" spans="2:9">
      <c r="B82" s="66" t="s">
        <v>50</v>
      </c>
      <c r="C82" s="66"/>
      <c r="D82" s="66"/>
      <c r="E82" s="26"/>
      <c r="F82" s="24"/>
      <c r="G82" s="68" t="s">
        <v>65</v>
      </c>
      <c r="H82" s="68"/>
      <c r="I82" s="25"/>
    </row>
    <row r="83" spans="2:9">
      <c r="B83" s="22"/>
      <c r="C83" s="22"/>
      <c r="D83" s="23"/>
      <c r="E83" s="24" t="s">
        <v>47</v>
      </c>
      <c r="F83" s="24"/>
      <c r="G83" s="67" t="s">
        <v>48</v>
      </c>
      <c r="H83" s="67"/>
      <c r="I83" s="25"/>
    </row>
  </sheetData>
  <mergeCells count="152">
    <mergeCell ref="B19:C19"/>
    <mergeCell ref="F19:N19"/>
    <mergeCell ref="P19:Q19"/>
    <mergeCell ref="B20:C20"/>
    <mergeCell ref="F20:N20"/>
    <mergeCell ref="P20:Q20"/>
    <mergeCell ref="A12:Q12"/>
    <mergeCell ref="A13:Q13"/>
    <mergeCell ref="B16:C16"/>
    <mergeCell ref="F16:N16"/>
    <mergeCell ref="P16:Q16"/>
    <mergeCell ref="B17:C17"/>
    <mergeCell ref="F17:N17"/>
    <mergeCell ref="P17:Q17"/>
    <mergeCell ref="B33:L33"/>
    <mergeCell ref="B34:Q34"/>
    <mergeCell ref="C36:Q36"/>
    <mergeCell ref="C37:Q37"/>
    <mergeCell ref="B39:Q39"/>
    <mergeCell ref="C41:Q41"/>
    <mergeCell ref="B22:C22"/>
    <mergeCell ref="I22:N22"/>
    <mergeCell ref="P22:Q22"/>
    <mergeCell ref="B23:C23"/>
    <mergeCell ref="I23:N23"/>
    <mergeCell ref="P23:Q23"/>
    <mergeCell ref="C42:Q42"/>
    <mergeCell ref="C44:I44"/>
    <mergeCell ref="J44:L44"/>
    <mergeCell ref="M44:O44"/>
    <mergeCell ref="P44:Q44"/>
    <mergeCell ref="C45:I45"/>
    <mergeCell ref="J45:L45"/>
    <mergeCell ref="M45:O45"/>
    <mergeCell ref="P45:Q45"/>
    <mergeCell ref="C49:I49"/>
    <mergeCell ref="J49:L49"/>
    <mergeCell ref="M49:O49"/>
    <mergeCell ref="P49:Q49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C51:I51"/>
    <mergeCell ref="J51:L51"/>
    <mergeCell ref="M51:O51"/>
    <mergeCell ref="P51:Q51"/>
    <mergeCell ref="D54:I54"/>
    <mergeCell ref="C56:D56"/>
    <mergeCell ref="F56:G56"/>
    <mergeCell ref="H56:I56"/>
    <mergeCell ref="J56:K56"/>
    <mergeCell ref="L56:M56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61:D61"/>
    <mergeCell ref="F61:G61"/>
    <mergeCell ref="H61:I61"/>
    <mergeCell ref="J61:K61"/>
    <mergeCell ref="L61:M61"/>
    <mergeCell ref="C62:D62"/>
    <mergeCell ref="F62:G62"/>
    <mergeCell ref="H62:I62"/>
    <mergeCell ref="L62:M62"/>
    <mergeCell ref="C63:D63"/>
    <mergeCell ref="F63:G63"/>
    <mergeCell ref="H63:I63"/>
    <mergeCell ref="L63:M63"/>
    <mergeCell ref="C64:D64"/>
    <mergeCell ref="F64:G64"/>
    <mergeCell ref="H64:I64"/>
    <mergeCell ref="J64:K64"/>
    <mergeCell ref="L64:M64"/>
    <mergeCell ref="C65:D65"/>
    <mergeCell ref="F65:G65"/>
    <mergeCell ref="H65:I65"/>
    <mergeCell ref="J65:K65"/>
    <mergeCell ref="L65:M65"/>
    <mergeCell ref="C66:D66"/>
    <mergeCell ref="F66:G66"/>
    <mergeCell ref="H66:I66"/>
    <mergeCell ref="J66:K66"/>
    <mergeCell ref="L66:M66"/>
    <mergeCell ref="C67:D67"/>
    <mergeCell ref="F67:G67"/>
    <mergeCell ref="H67:I67"/>
    <mergeCell ref="J67:K67"/>
    <mergeCell ref="L67:M67"/>
    <mergeCell ref="C68:D68"/>
    <mergeCell ref="F68:G68"/>
    <mergeCell ref="H68:I68"/>
    <mergeCell ref="J68:K68"/>
    <mergeCell ref="L68:M68"/>
    <mergeCell ref="C69:D69"/>
    <mergeCell ref="F69:G69"/>
    <mergeCell ref="H69:I69"/>
    <mergeCell ref="J69:K69"/>
    <mergeCell ref="L69:M69"/>
    <mergeCell ref="C70:D70"/>
    <mergeCell ref="F70:G70"/>
    <mergeCell ref="H70:I70"/>
    <mergeCell ref="J70:K70"/>
    <mergeCell ref="L70:M70"/>
    <mergeCell ref="J73:K73"/>
    <mergeCell ref="L73:M73"/>
    <mergeCell ref="B77:D77"/>
    <mergeCell ref="C71:D71"/>
    <mergeCell ref="F71:G71"/>
    <mergeCell ref="H71:I71"/>
    <mergeCell ref="J71:K71"/>
    <mergeCell ref="L71:M71"/>
    <mergeCell ref="C72:D72"/>
    <mergeCell ref="F72:G72"/>
    <mergeCell ref="H72:I72"/>
    <mergeCell ref="J72:K72"/>
    <mergeCell ref="L72:M72"/>
    <mergeCell ref="G83:H83"/>
    <mergeCell ref="B78:D78"/>
    <mergeCell ref="G78:H78"/>
    <mergeCell ref="G79:H79"/>
    <mergeCell ref="B81:D81"/>
    <mergeCell ref="B82:D82"/>
    <mergeCell ref="G82:H82"/>
    <mergeCell ref="C73:D73"/>
    <mergeCell ref="F73:G73"/>
    <mergeCell ref="H73:I7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rowBreaks count="2" manualBreakCount="2">
    <brk id="34" max="16383" man="1"/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78"/>
  <sheetViews>
    <sheetView view="pageBreakPreview" topLeftCell="A13" zoomScaleNormal="100" zoomScaleSheetLayoutView="100" workbookViewId="0">
      <selection activeCell="J25" sqref="J25"/>
    </sheetView>
  </sheetViews>
  <sheetFormatPr defaultRowHeight="15"/>
  <cols>
    <col min="3" max="3" width="11.85546875" customWidth="1"/>
    <col min="4" max="4" width="29.7109375" customWidth="1"/>
    <col min="5" max="5" width="16.140625" customWidth="1"/>
    <col min="7" max="7" width="18.28515625" customWidth="1"/>
    <col min="10" max="10" width="12.28515625" customWidth="1"/>
  </cols>
  <sheetData>
    <row r="1" spans="1:17">
      <c r="M1" t="s">
        <v>0</v>
      </c>
    </row>
    <row r="2" spans="1:17">
      <c r="M2" t="s">
        <v>1</v>
      </c>
    </row>
    <row r="3" spans="1:17">
      <c r="M3" t="s">
        <v>2</v>
      </c>
    </row>
    <row r="4" spans="1:17">
      <c r="M4" t="s">
        <v>3</v>
      </c>
    </row>
    <row r="6" spans="1:17">
      <c r="M6" t="s">
        <v>0</v>
      </c>
    </row>
    <row r="7" spans="1:17">
      <c r="M7" t="s">
        <v>4</v>
      </c>
    </row>
    <row r="8" spans="1:17">
      <c r="M8" t="s">
        <v>5</v>
      </c>
    </row>
    <row r="9" spans="1:17">
      <c r="M9" s="38" t="s">
        <v>168</v>
      </c>
    </row>
    <row r="12" spans="1:17">
      <c r="A12" s="97" t="s">
        <v>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</row>
    <row r="13" spans="1:17">
      <c r="A13" s="97" t="s">
        <v>79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6" spans="1:17">
      <c r="A16" s="5">
        <v>1</v>
      </c>
      <c r="B16" s="98" t="s">
        <v>114</v>
      </c>
      <c r="C16" s="98"/>
      <c r="F16" s="99" t="s">
        <v>8</v>
      </c>
      <c r="G16" s="99"/>
      <c r="H16" s="99"/>
      <c r="I16" s="99"/>
      <c r="J16" s="99"/>
      <c r="K16" s="99"/>
      <c r="L16" s="99"/>
      <c r="M16" s="99"/>
      <c r="N16" s="99"/>
      <c r="P16" s="99">
        <v>2143809</v>
      </c>
      <c r="Q16" s="99"/>
    </row>
    <row r="17" spans="1:17" ht="25.5" customHeight="1">
      <c r="B17" s="107" t="s">
        <v>7</v>
      </c>
      <c r="C17" s="107"/>
      <c r="F17" s="108" t="s">
        <v>10</v>
      </c>
      <c r="G17" s="108"/>
      <c r="H17" s="108"/>
      <c r="I17" s="108"/>
      <c r="J17" s="108"/>
      <c r="K17" s="108"/>
      <c r="L17" s="108"/>
      <c r="M17" s="108"/>
      <c r="N17" s="108"/>
      <c r="P17" s="95" t="s">
        <v>9</v>
      </c>
      <c r="Q17" s="95"/>
    </row>
    <row r="19" spans="1:17">
      <c r="A19" s="5">
        <v>2</v>
      </c>
      <c r="B19" s="98" t="s">
        <v>114</v>
      </c>
      <c r="C19" s="98"/>
      <c r="F19" s="99" t="s">
        <v>8</v>
      </c>
      <c r="G19" s="99"/>
      <c r="H19" s="99"/>
      <c r="I19" s="99"/>
      <c r="J19" s="99"/>
      <c r="K19" s="99"/>
      <c r="L19" s="99"/>
      <c r="M19" s="99"/>
      <c r="N19" s="99"/>
      <c r="P19" s="99">
        <v>2143809</v>
      </c>
      <c r="Q19" s="99"/>
    </row>
    <row r="20" spans="1:17" ht="33.75" customHeight="1">
      <c r="B20" s="104" t="s">
        <v>11</v>
      </c>
      <c r="C20" s="104"/>
      <c r="F20" s="100" t="s">
        <v>12</v>
      </c>
      <c r="G20" s="100"/>
      <c r="H20" s="100"/>
      <c r="I20" s="100"/>
      <c r="J20" s="100"/>
      <c r="K20" s="100"/>
      <c r="L20" s="100"/>
      <c r="M20" s="100"/>
      <c r="N20" s="100"/>
      <c r="P20" s="95" t="s">
        <v>9</v>
      </c>
      <c r="Q20" s="95"/>
    </row>
    <row r="22" spans="1:17" ht="59.25" customHeight="1">
      <c r="A22" s="5">
        <v>3</v>
      </c>
      <c r="B22" s="98" t="s">
        <v>114</v>
      </c>
      <c r="C22" s="98"/>
      <c r="D22" s="13"/>
      <c r="E22" s="49" t="s">
        <v>39</v>
      </c>
      <c r="F22" s="13"/>
      <c r="G22" s="49" t="s">
        <v>115</v>
      </c>
      <c r="I22" s="102" t="s">
        <v>116</v>
      </c>
      <c r="J22" s="102"/>
      <c r="K22" s="102"/>
      <c r="L22" s="102"/>
      <c r="M22" s="102"/>
      <c r="N22" s="102"/>
      <c r="P22" s="103">
        <v>1052700000</v>
      </c>
      <c r="Q22" s="103"/>
    </row>
    <row r="23" spans="1:17" ht="56.25">
      <c r="B23" s="104" t="s">
        <v>11</v>
      </c>
      <c r="C23" s="104"/>
      <c r="E23" s="4" t="s">
        <v>13</v>
      </c>
      <c r="G23" s="3" t="s">
        <v>14</v>
      </c>
      <c r="I23" s="104" t="s">
        <v>15</v>
      </c>
      <c r="J23" s="104"/>
      <c r="K23" s="104"/>
      <c r="L23" s="104"/>
      <c r="M23" s="104"/>
      <c r="N23" s="104"/>
      <c r="P23" s="95" t="s">
        <v>16</v>
      </c>
      <c r="Q23" s="95"/>
    </row>
    <row r="25" spans="1:17">
      <c r="A25" s="5">
        <v>4</v>
      </c>
      <c r="B25" s="5" t="s">
        <v>17</v>
      </c>
      <c r="E25" s="12">
        <f>J25+O25</f>
        <v>3575467</v>
      </c>
      <c r="F25" t="s">
        <v>18</v>
      </c>
      <c r="J25" s="53">
        <f>3597686+9014-31233</f>
        <v>3575467</v>
      </c>
      <c r="K25" t="s">
        <v>19</v>
      </c>
      <c r="O25" s="61"/>
      <c r="P25" t="s">
        <v>20</v>
      </c>
    </row>
    <row r="26" spans="1:17">
      <c r="A26" s="5">
        <v>5</v>
      </c>
      <c r="B26" s="5" t="s">
        <v>21</v>
      </c>
      <c r="C26" s="5"/>
      <c r="D26" s="5"/>
      <c r="E26" s="5"/>
    </row>
    <row r="27" spans="1:17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</row>
    <row r="28" spans="1:17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</row>
    <row r="29" spans="1:17">
      <c r="B29" s="9" t="s">
        <v>77</v>
      </c>
      <c r="C29" s="7"/>
      <c r="D29" s="7"/>
      <c r="E29" s="7"/>
      <c r="F29" s="7"/>
      <c r="G29" s="7"/>
      <c r="H29" s="8"/>
      <c r="I29" s="8"/>
      <c r="J29" s="8"/>
      <c r="K29" s="8"/>
      <c r="L29" s="8"/>
    </row>
    <row r="30" spans="1:17">
      <c r="B30" s="6" t="s">
        <v>24</v>
      </c>
      <c r="C30" s="7"/>
      <c r="D30" s="7"/>
      <c r="E30" s="7"/>
      <c r="F30" s="7"/>
      <c r="G30" s="7"/>
      <c r="H30" s="8"/>
      <c r="I30" s="8"/>
      <c r="J30" s="8"/>
      <c r="K30" s="8"/>
      <c r="L30" s="8"/>
    </row>
    <row r="31" spans="1:17">
      <c r="B31" s="6" t="s">
        <v>25</v>
      </c>
      <c r="C31" s="7"/>
      <c r="D31" s="7"/>
      <c r="E31" s="7"/>
      <c r="F31" s="7"/>
      <c r="G31" s="7"/>
      <c r="H31" s="8"/>
      <c r="I31" s="8"/>
      <c r="J31" s="8"/>
      <c r="K31" s="8"/>
      <c r="L31" s="8"/>
    </row>
    <row r="32" spans="1:17">
      <c r="B32" s="6" t="s">
        <v>26</v>
      </c>
      <c r="C32" s="7"/>
      <c r="D32" s="7"/>
      <c r="E32" s="7"/>
      <c r="F32" s="7"/>
      <c r="G32" s="7"/>
      <c r="H32" s="8"/>
      <c r="I32" s="8"/>
      <c r="J32" s="8"/>
      <c r="K32" s="8"/>
      <c r="L32" s="8"/>
    </row>
    <row r="33" spans="1:18">
      <c r="B33" s="96" t="s">
        <v>78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1:18">
      <c r="B34" s="96" t="str">
        <f>'0611141'!B34:Q34</f>
        <v>(у редакції рішення міської ради від 29.04.2021 року № 527-12-VIII)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8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8" ht="17.25" customHeight="1">
      <c r="A36" s="15">
        <v>6</v>
      </c>
      <c r="B36" s="16" t="s">
        <v>27</v>
      </c>
      <c r="C36" s="15"/>
      <c r="D36" s="15"/>
      <c r="E36" s="15"/>
      <c r="F36" s="15"/>
      <c r="G36" s="15"/>
      <c r="H36" s="15"/>
      <c r="I36" s="15"/>
    </row>
    <row r="37" spans="1:18" ht="18" customHeight="1">
      <c r="B37" s="10" t="s">
        <v>28</v>
      </c>
      <c r="C37" s="69" t="s">
        <v>29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70"/>
    </row>
    <row r="38" spans="1:18" ht="30" customHeight="1">
      <c r="B38" s="10">
        <v>1</v>
      </c>
      <c r="C38" s="114" t="s">
        <v>117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</row>
    <row r="39" spans="1:18">
      <c r="A39" s="5">
        <v>7</v>
      </c>
      <c r="B39" s="5" t="s">
        <v>30</v>
      </c>
      <c r="C39" s="5"/>
      <c r="D39" s="5"/>
      <c r="E39" s="5"/>
      <c r="F39" s="5"/>
      <c r="G39" s="5"/>
      <c r="H39" s="5"/>
      <c r="I39" s="5"/>
    </row>
    <row r="40" spans="1:18" ht="31.5" customHeight="1">
      <c r="B40" s="105" t="s">
        <v>118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31"/>
    </row>
    <row r="41" spans="1:18" ht="30" customHeight="1">
      <c r="A41" s="5">
        <v>8</v>
      </c>
      <c r="B41" s="5" t="s">
        <v>31</v>
      </c>
      <c r="C41" s="5"/>
      <c r="D41" s="5"/>
    </row>
    <row r="42" spans="1:18">
      <c r="B42" s="10" t="s">
        <v>28</v>
      </c>
      <c r="C42" s="69" t="s">
        <v>32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70"/>
    </row>
    <row r="43" spans="1:18" ht="32.25" customHeight="1">
      <c r="B43" s="10"/>
      <c r="C43" s="114" t="s">
        <v>117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6"/>
    </row>
    <row r="44" spans="1:18" ht="24" customHeight="1">
      <c r="A44" s="5">
        <v>9</v>
      </c>
      <c r="B44" s="17" t="s">
        <v>33</v>
      </c>
      <c r="C44" s="5"/>
      <c r="D44" s="5"/>
      <c r="E44" s="5"/>
    </row>
    <row r="45" spans="1:18">
      <c r="B45" s="10" t="s">
        <v>28</v>
      </c>
      <c r="C45" s="69" t="s">
        <v>33</v>
      </c>
      <c r="D45" s="101"/>
      <c r="E45" s="101"/>
      <c r="F45" s="101"/>
      <c r="G45" s="101"/>
      <c r="H45" s="101"/>
      <c r="I45" s="70"/>
      <c r="J45" s="69" t="s">
        <v>34</v>
      </c>
      <c r="K45" s="101"/>
      <c r="L45" s="70"/>
      <c r="M45" s="69" t="s">
        <v>35</v>
      </c>
      <c r="N45" s="101"/>
      <c r="O45" s="70"/>
      <c r="P45" s="69" t="s">
        <v>36</v>
      </c>
      <c r="Q45" s="70"/>
    </row>
    <row r="46" spans="1:18">
      <c r="B46" s="37">
        <v>1</v>
      </c>
      <c r="C46" s="69">
        <v>2</v>
      </c>
      <c r="D46" s="101"/>
      <c r="E46" s="101"/>
      <c r="F46" s="101"/>
      <c r="G46" s="101"/>
      <c r="H46" s="101"/>
      <c r="I46" s="70"/>
      <c r="J46" s="69">
        <v>3</v>
      </c>
      <c r="K46" s="101"/>
      <c r="L46" s="70"/>
      <c r="M46" s="69">
        <v>4</v>
      </c>
      <c r="N46" s="101"/>
      <c r="O46" s="70"/>
      <c r="P46" s="69">
        <v>5</v>
      </c>
      <c r="Q46" s="70"/>
    </row>
    <row r="47" spans="1:18">
      <c r="B47" s="10"/>
      <c r="C47" s="114" t="s">
        <v>66</v>
      </c>
      <c r="D47" s="115"/>
      <c r="E47" s="115"/>
      <c r="F47" s="115"/>
      <c r="G47" s="115"/>
      <c r="H47" s="115"/>
      <c r="I47" s="116"/>
      <c r="J47" s="109">
        <f>J25</f>
        <v>3575467</v>
      </c>
      <c r="K47" s="113"/>
      <c r="L47" s="110"/>
      <c r="M47" s="109">
        <f>O25</f>
        <v>0</v>
      </c>
      <c r="N47" s="113"/>
      <c r="O47" s="110"/>
      <c r="P47" s="109">
        <f>J47+M47</f>
        <v>3575467</v>
      </c>
      <c r="Q47" s="110"/>
    </row>
    <row r="48" spans="1:18">
      <c r="B48" s="10"/>
      <c r="C48" s="69" t="s">
        <v>36</v>
      </c>
      <c r="D48" s="101"/>
      <c r="E48" s="101"/>
      <c r="F48" s="101"/>
      <c r="G48" s="101"/>
      <c r="H48" s="101"/>
      <c r="I48" s="70"/>
      <c r="J48" s="109">
        <f>J47</f>
        <v>3575467</v>
      </c>
      <c r="K48" s="113"/>
      <c r="L48" s="110"/>
      <c r="M48" s="109">
        <f>M47</f>
        <v>0</v>
      </c>
      <c r="N48" s="113"/>
      <c r="O48" s="110"/>
      <c r="P48" s="109">
        <f>P47</f>
        <v>3575467</v>
      </c>
      <c r="Q48" s="110"/>
    </row>
    <row r="49" spans="1:17" ht="24" customHeight="1">
      <c r="A49" s="5">
        <v>10</v>
      </c>
      <c r="B49" s="5" t="s">
        <v>37</v>
      </c>
      <c r="C49" s="5"/>
      <c r="D49" s="5"/>
      <c r="E49" s="5"/>
      <c r="F49" s="5"/>
      <c r="G49" s="5"/>
      <c r="H49" s="5"/>
      <c r="I49" s="5"/>
    </row>
    <row r="50" spans="1:17">
      <c r="B50" s="10" t="s">
        <v>28</v>
      </c>
      <c r="C50" s="69" t="s">
        <v>38</v>
      </c>
      <c r="D50" s="101"/>
      <c r="E50" s="101"/>
      <c r="F50" s="101"/>
      <c r="G50" s="101"/>
      <c r="H50" s="101"/>
      <c r="I50" s="70"/>
      <c r="J50" s="69" t="s">
        <v>34</v>
      </c>
      <c r="K50" s="101"/>
      <c r="L50" s="70"/>
      <c r="M50" s="69" t="s">
        <v>35</v>
      </c>
      <c r="N50" s="101"/>
      <c r="O50" s="70"/>
      <c r="P50" s="69" t="s">
        <v>36</v>
      </c>
      <c r="Q50" s="70"/>
    </row>
    <row r="51" spans="1:17">
      <c r="Q51" s="31"/>
    </row>
    <row r="52" spans="1:17">
      <c r="B52" s="18"/>
      <c r="C52" s="18"/>
      <c r="D52" s="19"/>
      <c r="E52" s="18"/>
      <c r="F52" s="18"/>
      <c r="G52" s="18"/>
      <c r="H52" s="18"/>
      <c r="I52" s="18"/>
      <c r="Q52" s="31"/>
    </row>
    <row r="53" spans="1:17">
      <c r="B53" s="20">
        <v>11</v>
      </c>
      <c r="C53" s="20"/>
      <c r="D53" s="118" t="s">
        <v>40</v>
      </c>
      <c r="E53" s="118"/>
      <c r="F53" s="118"/>
      <c r="G53" s="118"/>
      <c r="H53" s="118"/>
      <c r="I53" s="118"/>
      <c r="Q53" s="31"/>
    </row>
    <row r="54" spans="1:17">
      <c r="B54" s="20"/>
      <c r="C54" s="20"/>
      <c r="D54" s="52"/>
      <c r="E54" s="52"/>
      <c r="F54" s="52"/>
      <c r="G54" s="52"/>
      <c r="H54" s="52"/>
      <c r="I54" s="52"/>
      <c r="Q54" s="31"/>
    </row>
    <row r="55" spans="1:17">
      <c r="B55" s="28" t="s">
        <v>28</v>
      </c>
      <c r="C55" s="119" t="s">
        <v>51</v>
      </c>
      <c r="D55" s="119"/>
      <c r="E55" s="29" t="s">
        <v>52</v>
      </c>
      <c r="F55" s="119" t="s">
        <v>53</v>
      </c>
      <c r="G55" s="119"/>
      <c r="H55" s="119" t="s">
        <v>34</v>
      </c>
      <c r="I55" s="119"/>
      <c r="J55" s="117" t="s">
        <v>35</v>
      </c>
      <c r="K55" s="117"/>
      <c r="L55" s="117" t="s">
        <v>36</v>
      </c>
      <c r="M55" s="117"/>
      <c r="Q55" s="31"/>
    </row>
    <row r="56" spans="1:17">
      <c r="B56" s="28"/>
      <c r="C56" s="77" t="s">
        <v>41</v>
      </c>
      <c r="D56" s="78"/>
      <c r="E56" s="29"/>
      <c r="F56" s="77"/>
      <c r="G56" s="78"/>
      <c r="H56" s="77"/>
      <c r="I56" s="78"/>
      <c r="J56" s="69"/>
      <c r="K56" s="70"/>
      <c r="L56" s="69"/>
      <c r="M56" s="70"/>
      <c r="Q56" s="31"/>
    </row>
    <row r="57" spans="1:17">
      <c r="B57" s="32">
        <v>1</v>
      </c>
      <c r="C57" s="71" t="s">
        <v>119</v>
      </c>
      <c r="D57" s="72"/>
      <c r="E57" s="30" t="s">
        <v>42</v>
      </c>
      <c r="F57" s="91" t="s">
        <v>76</v>
      </c>
      <c r="G57" s="92"/>
      <c r="H57" s="73">
        <v>1</v>
      </c>
      <c r="I57" s="74"/>
      <c r="J57" s="93"/>
      <c r="K57" s="94"/>
      <c r="L57" s="93">
        <f t="shared" ref="L57:L63" si="0">H57</f>
        <v>1</v>
      </c>
      <c r="M57" s="94"/>
      <c r="Q57" s="31"/>
    </row>
    <row r="58" spans="1:17">
      <c r="B58" s="32">
        <v>2</v>
      </c>
      <c r="C58" s="71" t="s">
        <v>120</v>
      </c>
      <c r="D58" s="72"/>
      <c r="E58" s="30" t="s">
        <v>42</v>
      </c>
      <c r="F58" s="91" t="s">
        <v>76</v>
      </c>
      <c r="G58" s="92"/>
      <c r="H58" s="73">
        <v>15</v>
      </c>
      <c r="I58" s="74"/>
      <c r="J58" s="93"/>
      <c r="K58" s="94"/>
      <c r="L58" s="93">
        <f t="shared" si="0"/>
        <v>15</v>
      </c>
      <c r="M58" s="94"/>
      <c r="Q58" s="31"/>
    </row>
    <row r="59" spans="1:17" ht="28.5" customHeight="1">
      <c r="B59" s="32">
        <v>3</v>
      </c>
      <c r="C59" s="89" t="s">
        <v>54</v>
      </c>
      <c r="D59" s="90"/>
      <c r="E59" s="30" t="s">
        <v>42</v>
      </c>
      <c r="F59" s="91" t="s">
        <v>76</v>
      </c>
      <c r="G59" s="92"/>
      <c r="H59" s="73">
        <f>H61+H62+H63</f>
        <v>26</v>
      </c>
      <c r="I59" s="74"/>
      <c r="J59" s="93"/>
      <c r="K59" s="94"/>
      <c r="L59" s="93">
        <f t="shared" si="0"/>
        <v>26</v>
      </c>
      <c r="M59" s="94"/>
      <c r="Q59" s="31"/>
    </row>
    <row r="60" spans="1:17" ht="21.75" customHeight="1">
      <c r="B60" s="32">
        <v>4</v>
      </c>
      <c r="C60" s="71" t="s">
        <v>55</v>
      </c>
      <c r="D60" s="72"/>
      <c r="E60" s="30" t="s">
        <v>42</v>
      </c>
      <c r="F60" s="91" t="s">
        <v>76</v>
      </c>
      <c r="G60" s="92"/>
      <c r="H60" s="73"/>
      <c r="I60" s="74"/>
      <c r="J60" s="93"/>
      <c r="K60" s="94"/>
      <c r="L60" s="93">
        <f t="shared" si="0"/>
        <v>0</v>
      </c>
      <c r="M60" s="94"/>
      <c r="Q60" s="31"/>
    </row>
    <row r="61" spans="1:17" ht="30.75" customHeight="1">
      <c r="B61" s="32">
        <v>5</v>
      </c>
      <c r="C61" s="89" t="s">
        <v>56</v>
      </c>
      <c r="D61" s="90"/>
      <c r="E61" s="30" t="s">
        <v>42</v>
      </c>
      <c r="F61" s="91" t="s">
        <v>76</v>
      </c>
      <c r="G61" s="92"/>
      <c r="H61" s="73">
        <v>7</v>
      </c>
      <c r="I61" s="74"/>
      <c r="J61" s="93"/>
      <c r="K61" s="94"/>
      <c r="L61" s="93">
        <f t="shared" si="0"/>
        <v>7</v>
      </c>
      <c r="M61" s="94"/>
      <c r="Q61" s="31"/>
    </row>
    <row r="62" spans="1:17" ht="23.25" customHeight="1">
      <c r="B62" s="32">
        <v>6</v>
      </c>
      <c r="C62" s="71" t="s">
        <v>57</v>
      </c>
      <c r="D62" s="72"/>
      <c r="E62" s="30" t="s">
        <v>42</v>
      </c>
      <c r="F62" s="91" t="s">
        <v>76</v>
      </c>
      <c r="G62" s="92"/>
      <c r="H62" s="73">
        <v>3</v>
      </c>
      <c r="I62" s="74"/>
      <c r="J62" s="93"/>
      <c r="K62" s="94"/>
      <c r="L62" s="93">
        <f t="shared" si="0"/>
        <v>3</v>
      </c>
      <c r="M62" s="94"/>
      <c r="Q62" s="31"/>
    </row>
    <row r="63" spans="1:17" ht="18.75" customHeight="1">
      <c r="B63" s="32">
        <v>7</v>
      </c>
      <c r="C63" s="71" t="s">
        <v>58</v>
      </c>
      <c r="D63" s="72"/>
      <c r="E63" s="30" t="s">
        <v>42</v>
      </c>
      <c r="F63" s="91" t="s">
        <v>76</v>
      </c>
      <c r="G63" s="92"/>
      <c r="H63" s="73">
        <v>16</v>
      </c>
      <c r="I63" s="74"/>
      <c r="J63" s="93"/>
      <c r="K63" s="94"/>
      <c r="L63" s="93">
        <f t="shared" si="0"/>
        <v>16</v>
      </c>
      <c r="M63" s="94"/>
      <c r="Q63" s="31"/>
    </row>
    <row r="64" spans="1:17">
      <c r="B64" s="28"/>
      <c r="C64" s="77" t="s">
        <v>43</v>
      </c>
      <c r="D64" s="78"/>
      <c r="E64" s="29"/>
      <c r="F64" s="77"/>
      <c r="G64" s="78"/>
      <c r="H64" s="77"/>
      <c r="I64" s="78"/>
      <c r="J64" s="69"/>
      <c r="K64" s="70"/>
      <c r="L64" s="69"/>
      <c r="M64" s="70"/>
      <c r="Q64" s="31"/>
    </row>
    <row r="65" spans="2:17" ht="23.25" customHeight="1">
      <c r="B65" s="32">
        <v>1</v>
      </c>
      <c r="C65" s="89" t="s">
        <v>121</v>
      </c>
      <c r="D65" s="90"/>
      <c r="E65" s="30" t="s">
        <v>59</v>
      </c>
      <c r="F65" s="73" t="s">
        <v>82</v>
      </c>
      <c r="G65" s="74"/>
      <c r="H65" s="73">
        <v>161</v>
      </c>
      <c r="I65" s="74"/>
      <c r="J65" s="69"/>
      <c r="K65" s="70"/>
      <c r="L65" s="69">
        <v>161</v>
      </c>
      <c r="M65" s="70"/>
      <c r="Q65" s="31"/>
    </row>
    <row r="66" spans="2:17" ht="44.25" customHeight="1">
      <c r="B66" s="32">
        <v>2</v>
      </c>
      <c r="C66" s="89" t="s">
        <v>72</v>
      </c>
      <c r="D66" s="90"/>
      <c r="E66" s="30" t="s">
        <v>42</v>
      </c>
      <c r="F66" s="91" t="s">
        <v>74</v>
      </c>
      <c r="G66" s="92"/>
      <c r="H66" s="73"/>
      <c r="I66" s="74"/>
      <c r="J66" s="69"/>
      <c r="K66" s="70"/>
      <c r="L66" s="69"/>
      <c r="M66" s="70"/>
      <c r="Q66" s="31"/>
    </row>
    <row r="67" spans="2:17">
      <c r="B67" s="28"/>
      <c r="C67" s="77" t="s">
        <v>44</v>
      </c>
      <c r="D67" s="78"/>
      <c r="E67" s="30"/>
      <c r="F67" s="73"/>
      <c r="G67" s="74"/>
      <c r="H67" s="73"/>
      <c r="I67" s="74"/>
      <c r="J67" s="69"/>
      <c r="K67" s="70"/>
      <c r="L67" s="69"/>
      <c r="M67" s="70"/>
      <c r="Q67" s="31"/>
    </row>
    <row r="68" spans="2:17">
      <c r="B68" s="32">
        <v>1</v>
      </c>
      <c r="C68" s="71" t="s">
        <v>70</v>
      </c>
      <c r="D68" s="72"/>
      <c r="E68" s="30" t="s">
        <v>61</v>
      </c>
      <c r="F68" s="73" t="s">
        <v>84</v>
      </c>
      <c r="G68" s="74"/>
      <c r="H68" s="75">
        <v>111287</v>
      </c>
      <c r="I68" s="76"/>
      <c r="J68" s="69"/>
      <c r="K68" s="70"/>
      <c r="L68" s="69">
        <f>H68</f>
        <v>111287</v>
      </c>
      <c r="M68" s="70"/>
      <c r="Q68" s="31"/>
    </row>
    <row r="69" spans="2:17">
      <c r="B69" s="22"/>
      <c r="C69" s="22"/>
      <c r="D69" s="23"/>
      <c r="E69" s="24"/>
      <c r="F69" s="24"/>
      <c r="G69" s="24"/>
      <c r="H69" s="24"/>
      <c r="I69" s="25"/>
    </row>
    <row r="70" spans="2:17">
      <c r="B70" s="22"/>
      <c r="C70" s="22"/>
      <c r="D70" s="23"/>
      <c r="E70" s="24"/>
      <c r="F70" s="24"/>
      <c r="G70" s="24"/>
      <c r="H70" s="24"/>
      <c r="I70" s="25"/>
    </row>
    <row r="71" spans="2:17">
      <c r="B71" s="22"/>
      <c r="C71" s="22"/>
      <c r="D71" s="23"/>
      <c r="E71" s="24"/>
      <c r="F71" s="24"/>
      <c r="G71" s="24"/>
      <c r="H71" s="24"/>
      <c r="I71" s="25"/>
    </row>
    <row r="72" spans="2:17">
      <c r="B72" s="66" t="s">
        <v>45</v>
      </c>
      <c r="C72" s="66"/>
      <c r="D72" s="66"/>
      <c r="E72" s="24"/>
      <c r="F72" s="24"/>
      <c r="G72" s="24"/>
      <c r="H72" s="24"/>
      <c r="I72" s="25"/>
    </row>
    <row r="73" spans="2:17">
      <c r="B73" s="66" t="s">
        <v>46</v>
      </c>
      <c r="C73" s="66"/>
      <c r="D73" s="66"/>
      <c r="E73" s="26"/>
      <c r="F73" s="24"/>
      <c r="G73" s="68" t="s">
        <v>106</v>
      </c>
      <c r="H73" s="68"/>
      <c r="I73" s="25"/>
    </row>
    <row r="74" spans="2:17">
      <c r="B74" s="22"/>
      <c r="C74" s="22"/>
      <c r="D74" s="23"/>
      <c r="E74" s="24" t="s">
        <v>47</v>
      </c>
      <c r="F74" s="24"/>
      <c r="G74" s="67" t="s">
        <v>48</v>
      </c>
      <c r="H74" s="67"/>
      <c r="I74" s="25"/>
    </row>
    <row r="75" spans="2:17">
      <c r="B75" s="22"/>
      <c r="C75" s="22"/>
      <c r="D75" s="23"/>
      <c r="E75" s="24"/>
      <c r="F75" s="24"/>
      <c r="G75" s="27"/>
      <c r="H75" s="27"/>
      <c r="I75" s="25"/>
    </row>
    <row r="76" spans="2:17">
      <c r="B76" s="66" t="s">
        <v>49</v>
      </c>
      <c r="C76" s="66"/>
      <c r="D76" s="66"/>
      <c r="E76" s="24"/>
      <c r="F76" s="24"/>
      <c r="G76" s="27"/>
      <c r="H76" s="27"/>
      <c r="I76" s="25"/>
    </row>
    <row r="77" spans="2:17">
      <c r="B77" s="66" t="s">
        <v>50</v>
      </c>
      <c r="C77" s="66"/>
      <c r="D77" s="66"/>
      <c r="E77" s="26"/>
      <c r="F77" s="24"/>
      <c r="G77" s="68" t="s">
        <v>65</v>
      </c>
      <c r="H77" s="68"/>
      <c r="I77" s="25"/>
    </row>
    <row r="78" spans="2:17">
      <c r="B78" s="22"/>
      <c r="C78" s="22"/>
      <c r="D78" s="23"/>
      <c r="E78" s="24" t="s">
        <v>47</v>
      </c>
      <c r="F78" s="24"/>
      <c r="G78" s="67" t="s">
        <v>48</v>
      </c>
      <c r="H78" s="67"/>
      <c r="I78" s="25"/>
    </row>
  </sheetData>
  <mergeCells count="127">
    <mergeCell ref="A12:Q12"/>
    <mergeCell ref="A13:Q13"/>
    <mergeCell ref="B16:C16"/>
    <mergeCell ref="F16:N16"/>
    <mergeCell ref="P16:Q16"/>
    <mergeCell ref="B17:C17"/>
    <mergeCell ref="F17:N17"/>
    <mergeCell ref="P17:Q17"/>
    <mergeCell ref="B22:C22"/>
    <mergeCell ref="I22:N22"/>
    <mergeCell ref="P22:Q22"/>
    <mergeCell ref="B23:C23"/>
    <mergeCell ref="I23:N23"/>
    <mergeCell ref="P23:Q23"/>
    <mergeCell ref="B19:C19"/>
    <mergeCell ref="F19:N19"/>
    <mergeCell ref="P19:Q19"/>
    <mergeCell ref="B20:C20"/>
    <mergeCell ref="F20:N20"/>
    <mergeCell ref="P20:Q20"/>
    <mergeCell ref="C42:Q42"/>
    <mergeCell ref="C43:Q43"/>
    <mergeCell ref="C45:I45"/>
    <mergeCell ref="J45:L45"/>
    <mergeCell ref="M45:O45"/>
    <mergeCell ref="P45:Q45"/>
    <mergeCell ref="B33:L33"/>
    <mergeCell ref="B34:Q34"/>
    <mergeCell ref="B35:Q35"/>
    <mergeCell ref="C37:Q37"/>
    <mergeCell ref="C38:Q38"/>
    <mergeCell ref="B40:Q40"/>
    <mergeCell ref="P48:Q48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D53:I53"/>
    <mergeCell ref="C55:D55"/>
    <mergeCell ref="F55:G55"/>
    <mergeCell ref="H55:I55"/>
    <mergeCell ref="J55:K55"/>
    <mergeCell ref="L55:M55"/>
    <mergeCell ref="C48:I48"/>
    <mergeCell ref="J48:L48"/>
    <mergeCell ref="M48:O48"/>
    <mergeCell ref="C56:D56"/>
    <mergeCell ref="F56:G56"/>
    <mergeCell ref="H56:I56"/>
    <mergeCell ref="J56:K56"/>
    <mergeCell ref="L56:M56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61:D61"/>
    <mergeCell ref="F61:G61"/>
    <mergeCell ref="H61:I61"/>
    <mergeCell ref="J61:K61"/>
    <mergeCell ref="L61:M61"/>
    <mergeCell ref="C62:D62"/>
    <mergeCell ref="F62:G62"/>
    <mergeCell ref="H62:I62"/>
    <mergeCell ref="J62:K62"/>
    <mergeCell ref="L62:M62"/>
    <mergeCell ref="C63:D63"/>
    <mergeCell ref="F63:G63"/>
    <mergeCell ref="H63:I63"/>
    <mergeCell ref="J63:K63"/>
    <mergeCell ref="L63:M63"/>
    <mergeCell ref="C64:D64"/>
    <mergeCell ref="F64:G64"/>
    <mergeCell ref="H64:I64"/>
    <mergeCell ref="J64:K64"/>
    <mergeCell ref="L64:M64"/>
    <mergeCell ref="C65:D65"/>
    <mergeCell ref="F65:G65"/>
    <mergeCell ref="H65:I65"/>
    <mergeCell ref="J65:K65"/>
    <mergeCell ref="L65:M65"/>
    <mergeCell ref="J68:K68"/>
    <mergeCell ref="L68:M68"/>
    <mergeCell ref="B72:D72"/>
    <mergeCell ref="C66:D66"/>
    <mergeCell ref="F66:G66"/>
    <mergeCell ref="H66:I66"/>
    <mergeCell ref="J66:K66"/>
    <mergeCell ref="L66:M66"/>
    <mergeCell ref="C67:D67"/>
    <mergeCell ref="F67:G67"/>
    <mergeCell ref="H67:I67"/>
    <mergeCell ref="J67:K67"/>
    <mergeCell ref="L67:M67"/>
    <mergeCell ref="G78:H78"/>
    <mergeCell ref="B73:D73"/>
    <mergeCell ref="G73:H73"/>
    <mergeCell ref="G74:H74"/>
    <mergeCell ref="B76:D76"/>
    <mergeCell ref="B77:D77"/>
    <mergeCell ref="G77:H77"/>
    <mergeCell ref="C68:D68"/>
    <mergeCell ref="F68:G68"/>
    <mergeCell ref="H68:I68"/>
  </mergeCells>
  <pageMargins left="0.7" right="0.7" top="0.75" bottom="0.75" header="0.3" footer="0.3"/>
  <pageSetup paperSize="9" scale="63" orientation="landscape" verticalDpi="0" r:id="rId1"/>
  <rowBreaks count="2" manualBreakCount="2">
    <brk id="34" max="16383" man="1"/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0"/>
  <sheetViews>
    <sheetView view="pageBreakPreview" topLeftCell="A16" zoomScaleSheetLayoutView="100" workbookViewId="0">
      <selection activeCell="J25" sqref="J25"/>
    </sheetView>
  </sheetViews>
  <sheetFormatPr defaultRowHeight="15"/>
  <cols>
    <col min="1" max="1" width="9" bestFit="1" customWidth="1"/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2" bestFit="1" customWidth="1"/>
    <col min="12" max="12" width="11" customWidth="1"/>
    <col min="13" max="13" width="11.5703125" customWidth="1"/>
    <col min="15" max="15" width="10.140625" bestFit="1" customWidth="1"/>
    <col min="17" max="17" width="10.28515625" customWidth="1"/>
  </cols>
  <sheetData>
    <row r="1" spans="1:19">
      <c r="M1" t="s">
        <v>0</v>
      </c>
    </row>
    <row r="2" spans="1:19">
      <c r="M2" t="s">
        <v>1</v>
      </c>
    </row>
    <row r="3" spans="1:19">
      <c r="M3" t="s">
        <v>2</v>
      </c>
    </row>
    <row r="4" spans="1:19">
      <c r="M4" t="s">
        <v>3</v>
      </c>
    </row>
    <row r="5" spans="1:19">
      <c r="R5" s="31"/>
      <c r="S5" s="31"/>
    </row>
    <row r="6" spans="1:19">
      <c r="D6" t="s">
        <v>95</v>
      </c>
      <c r="M6" t="s">
        <v>0</v>
      </c>
      <c r="R6" s="31"/>
      <c r="S6" s="31"/>
    </row>
    <row r="7" spans="1:19">
      <c r="M7" t="s">
        <v>4</v>
      </c>
      <c r="R7" s="31"/>
      <c r="S7" s="31"/>
    </row>
    <row r="8" spans="1:19">
      <c r="M8" t="s">
        <v>5</v>
      </c>
      <c r="R8" s="31"/>
      <c r="S8" s="31"/>
    </row>
    <row r="9" spans="1:19">
      <c r="M9" s="38" t="s">
        <v>168</v>
      </c>
      <c r="R9" s="31"/>
      <c r="S9" s="31"/>
    </row>
    <row r="10" spans="1:19">
      <c r="R10" s="31"/>
      <c r="S10" s="31"/>
    </row>
    <row r="11" spans="1:19">
      <c r="R11" s="31"/>
      <c r="S11" s="31"/>
    </row>
    <row r="12" spans="1:19">
      <c r="A12" s="97" t="s">
        <v>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31"/>
      <c r="S12" s="31"/>
    </row>
    <row r="13" spans="1:19">
      <c r="A13" s="97" t="s">
        <v>79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31"/>
      <c r="S13" s="31"/>
    </row>
    <row r="14" spans="1:19">
      <c r="R14" s="31"/>
      <c r="S14" s="31"/>
    </row>
    <row r="15" spans="1:19">
      <c r="R15" s="31"/>
      <c r="S15" s="31"/>
    </row>
    <row r="16" spans="1:19">
      <c r="A16" s="5">
        <v>1</v>
      </c>
      <c r="B16" s="98" t="s">
        <v>122</v>
      </c>
      <c r="C16" s="98"/>
      <c r="F16" s="99" t="s">
        <v>8</v>
      </c>
      <c r="G16" s="99"/>
      <c r="H16" s="99"/>
      <c r="I16" s="99"/>
      <c r="J16" s="99"/>
      <c r="K16" s="99"/>
      <c r="L16" s="99"/>
      <c r="M16" s="99"/>
      <c r="N16" s="99"/>
      <c r="P16" s="99">
        <v>2143809</v>
      </c>
      <c r="Q16" s="99"/>
      <c r="R16" s="31"/>
      <c r="S16" s="31"/>
    </row>
    <row r="17" spans="1:19" ht="33.75" customHeight="1">
      <c r="B17" s="107" t="s">
        <v>7</v>
      </c>
      <c r="C17" s="107"/>
      <c r="F17" s="108" t="s">
        <v>10</v>
      </c>
      <c r="G17" s="108"/>
      <c r="H17" s="108"/>
      <c r="I17" s="108"/>
      <c r="J17" s="108"/>
      <c r="K17" s="108"/>
      <c r="L17" s="108"/>
      <c r="M17" s="108"/>
      <c r="N17" s="108"/>
      <c r="P17" s="95" t="s">
        <v>9</v>
      </c>
      <c r="Q17" s="95"/>
      <c r="R17" s="31"/>
      <c r="S17" s="31"/>
    </row>
    <row r="18" spans="1:19">
      <c r="R18" s="31"/>
      <c r="S18" s="31"/>
    </row>
    <row r="19" spans="1:19">
      <c r="A19" s="5">
        <v>2</v>
      </c>
      <c r="B19" s="98" t="s">
        <v>122</v>
      </c>
      <c r="C19" s="98"/>
      <c r="F19" s="99" t="s">
        <v>8</v>
      </c>
      <c r="G19" s="99"/>
      <c r="H19" s="99"/>
      <c r="I19" s="99"/>
      <c r="J19" s="99"/>
      <c r="K19" s="99"/>
      <c r="L19" s="99"/>
      <c r="M19" s="99"/>
      <c r="N19" s="99"/>
      <c r="P19" s="99">
        <v>2143809</v>
      </c>
      <c r="Q19" s="99"/>
      <c r="R19" s="31"/>
      <c r="S19" s="31"/>
    </row>
    <row r="20" spans="1:19" ht="38.25" customHeight="1">
      <c r="B20" s="104" t="s">
        <v>11</v>
      </c>
      <c r="C20" s="104"/>
      <c r="F20" s="100" t="s">
        <v>12</v>
      </c>
      <c r="G20" s="100"/>
      <c r="H20" s="100"/>
      <c r="I20" s="100"/>
      <c r="J20" s="100"/>
      <c r="K20" s="100"/>
      <c r="L20" s="100"/>
      <c r="M20" s="100"/>
      <c r="N20" s="100"/>
      <c r="P20" s="95" t="s">
        <v>9</v>
      </c>
      <c r="Q20" s="95"/>
      <c r="R20" s="31"/>
      <c r="S20" s="31"/>
    </row>
    <row r="21" spans="1:19">
      <c r="R21" s="31"/>
      <c r="S21" s="31"/>
    </row>
    <row r="22" spans="1:19" ht="21.75" customHeight="1">
      <c r="A22" s="5">
        <v>3</v>
      </c>
      <c r="B22" s="98" t="s">
        <v>122</v>
      </c>
      <c r="C22" s="98"/>
      <c r="D22" s="13"/>
      <c r="E22" s="49" t="s">
        <v>39</v>
      </c>
      <c r="F22" s="13"/>
      <c r="G22" s="49" t="s">
        <v>71</v>
      </c>
      <c r="I22" s="102" t="s">
        <v>123</v>
      </c>
      <c r="J22" s="102"/>
      <c r="K22" s="102"/>
      <c r="L22" s="102"/>
      <c r="M22" s="102"/>
      <c r="N22" s="102"/>
      <c r="P22" s="103">
        <v>1052700000</v>
      </c>
      <c r="Q22" s="103"/>
      <c r="R22" s="31"/>
      <c r="S22" s="31"/>
    </row>
    <row r="23" spans="1:19" ht="69.75" customHeight="1">
      <c r="B23" s="104" t="s">
        <v>11</v>
      </c>
      <c r="C23" s="104"/>
      <c r="E23" s="4" t="s">
        <v>13</v>
      </c>
      <c r="G23" s="3" t="s">
        <v>14</v>
      </c>
      <c r="I23" s="104" t="s">
        <v>15</v>
      </c>
      <c r="J23" s="104"/>
      <c r="K23" s="104"/>
      <c r="L23" s="104"/>
      <c r="M23" s="104"/>
      <c r="N23" s="104"/>
      <c r="P23" s="95" t="s">
        <v>16</v>
      </c>
      <c r="Q23" s="95"/>
      <c r="R23" s="31"/>
      <c r="S23" s="31"/>
    </row>
    <row r="24" spans="1:19">
      <c r="R24" s="31"/>
      <c r="S24" s="31"/>
    </row>
    <row r="25" spans="1:19">
      <c r="A25" s="5">
        <v>4</v>
      </c>
      <c r="B25" s="5" t="s">
        <v>17</v>
      </c>
      <c r="E25" s="12">
        <f>J25+O25</f>
        <v>11216723</v>
      </c>
      <c r="F25" t="s">
        <v>18</v>
      </c>
      <c r="J25" s="53">
        <f>11141723+75000</f>
        <v>11216723</v>
      </c>
      <c r="K25" t="s">
        <v>19</v>
      </c>
      <c r="O25" s="61"/>
      <c r="P25" t="s">
        <v>20</v>
      </c>
      <c r="R25" s="31"/>
      <c r="S25" s="31"/>
    </row>
    <row r="26" spans="1:19">
      <c r="A26" s="5">
        <v>5</v>
      </c>
      <c r="B26" s="5" t="s">
        <v>21</v>
      </c>
      <c r="C26" s="5"/>
      <c r="D26" s="5"/>
      <c r="E26" s="5"/>
      <c r="R26" s="31"/>
      <c r="S26" s="31"/>
    </row>
    <row r="27" spans="1:19">
      <c r="B27" s="6" t="s">
        <v>22</v>
      </c>
      <c r="C27" s="7"/>
      <c r="D27" s="7"/>
      <c r="E27" s="7"/>
      <c r="F27" s="7"/>
      <c r="G27" s="7"/>
      <c r="H27" s="8"/>
      <c r="I27" s="8"/>
      <c r="J27" s="62"/>
      <c r="K27" s="8"/>
      <c r="L27" s="8"/>
      <c r="R27" s="31"/>
      <c r="S27" s="31"/>
    </row>
    <row r="28" spans="1:19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1"/>
      <c r="S28" s="31"/>
    </row>
    <row r="29" spans="1:19">
      <c r="B29" s="9" t="s">
        <v>77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1"/>
      <c r="S29" s="31"/>
    </row>
    <row r="30" spans="1:19">
      <c r="B30" s="6" t="s">
        <v>24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1"/>
      <c r="S30" s="31"/>
    </row>
    <row r="31" spans="1:19">
      <c r="B31" s="6" t="s">
        <v>25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1"/>
      <c r="S31" s="31"/>
    </row>
    <row r="32" spans="1:19">
      <c r="B32" s="6" t="s">
        <v>26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1"/>
      <c r="S32" s="31"/>
    </row>
    <row r="33" spans="1:19">
      <c r="B33" s="96" t="s">
        <v>78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R33" s="31"/>
      <c r="S33" s="31"/>
    </row>
    <row r="34" spans="1:19" ht="15" customHeight="1">
      <c r="B34" s="96" t="str">
        <f>'0611151'!B34:Q34</f>
        <v>(у редакції рішення міської ради від 29.04.2021 року № 527-12-VIII)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31"/>
      <c r="S34" s="31"/>
    </row>
    <row r="35" spans="1:19" ht="33" customHeight="1">
      <c r="A35" s="15">
        <v>6</v>
      </c>
      <c r="B35" s="16" t="s">
        <v>27</v>
      </c>
      <c r="C35" s="15"/>
      <c r="D35" s="15"/>
      <c r="E35" s="15"/>
      <c r="F35" s="15"/>
      <c r="G35" s="15"/>
      <c r="H35" s="15"/>
      <c r="I35" s="15"/>
      <c r="R35" s="31"/>
      <c r="S35" s="31"/>
    </row>
    <row r="36" spans="1:19" ht="32.25" customHeight="1">
      <c r="B36" s="10" t="s">
        <v>28</v>
      </c>
      <c r="C36" s="69" t="s">
        <v>29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70"/>
      <c r="R36" s="1"/>
      <c r="S36" s="31"/>
    </row>
    <row r="37" spans="1:19" ht="39.75" customHeight="1">
      <c r="B37" s="10">
        <v>1</v>
      </c>
      <c r="C37" s="69" t="s">
        <v>124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70"/>
      <c r="R37" s="1"/>
      <c r="S37" s="31"/>
    </row>
    <row r="38" spans="1:19" ht="22.5" customHeight="1">
      <c r="A38" s="5">
        <v>7</v>
      </c>
      <c r="B38" s="5" t="s">
        <v>30</v>
      </c>
      <c r="C38" s="5"/>
      <c r="D38" s="5"/>
      <c r="E38" s="5"/>
      <c r="F38" s="5"/>
      <c r="G38" s="5"/>
      <c r="H38" s="5"/>
      <c r="I38" s="5"/>
      <c r="R38" s="31"/>
      <c r="S38" s="31"/>
    </row>
    <row r="39" spans="1:19" ht="32.25" customHeight="1">
      <c r="B39" s="105" t="s">
        <v>125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31"/>
      <c r="S39" s="31"/>
    </row>
    <row r="40" spans="1:19" ht="32.25" customHeight="1">
      <c r="A40" s="5">
        <v>8</v>
      </c>
      <c r="B40" s="5" t="s">
        <v>31</v>
      </c>
      <c r="C40" s="5"/>
      <c r="D40" s="5"/>
      <c r="R40" s="31"/>
      <c r="S40" s="31"/>
    </row>
    <row r="41" spans="1:19" ht="25.5" customHeight="1">
      <c r="B41" s="10" t="s">
        <v>28</v>
      </c>
      <c r="C41" s="69" t="s">
        <v>32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70"/>
      <c r="R41" s="1"/>
      <c r="S41" s="31"/>
    </row>
    <row r="42" spans="1:19" ht="30.75" customHeight="1">
      <c r="B42" s="10"/>
      <c r="C42" s="69" t="s">
        <v>124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70"/>
      <c r="R42" s="1"/>
      <c r="S42" s="31"/>
    </row>
    <row r="43" spans="1:19" ht="31.5" customHeight="1">
      <c r="A43" s="5">
        <v>9</v>
      </c>
      <c r="B43" s="17" t="s">
        <v>33</v>
      </c>
      <c r="C43" s="5"/>
      <c r="D43" s="5"/>
      <c r="E43" s="5"/>
      <c r="R43" s="1"/>
      <c r="S43" s="31"/>
    </row>
    <row r="44" spans="1:19" ht="24" customHeight="1">
      <c r="B44" s="10" t="s">
        <v>28</v>
      </c>
      <c r="C44" s="69" t="s">
        <v>33</v>
      </c>
      <c r="D44" s="101"/>
      <c r="E44" s="101"/>
      <c r="F44" s="101"/>
      <c r="G44" s="101"/>
      <c r="H44" s="101"/>
      <c r="I44" s="70"/>
      <c r="J44" s="69" t="s">
        <v>34</v>
      </c>
      <c r="K44" s="101"/>
      <c r="L44" s="70"/>
      <c r="M44" s="69" t="s">
        <v>35</v>
      </c>
      <c r="N44" s="101"/>
      <c r="O44" s="70"/>
      <c r="P44" s="69" t="s">
        <v>36</v>
      </c>
      <c r="Q44" s="70"/>
      <c r="R44" s="1"/>
      <c r="S44" s="31"/>
    </row>
    <row r="45" spans="1:19" ht="26.25" customHeight="1">
      <c r="B45" s="37">
        <v>1</v>
      </c>
      <c r="C45" s="69">
        <v>2</v>
      </c>
      <c r="D45" s="101"/>
      <c r="E45" s="101"/>
      <c r="F45" s="101"/>
      <c r="G45" s="101"/>
      <c r="H45" s="101"/>
      <c r="I45" s="70"/>
      <c r="J45" s="69">
        <v>3</v>
      </c>
      <c r="K45" s="101"/>
      <c r="L45" s="70"/>
      <c r="M45" s="69">
        <v>4</v>
      </c>
      <c r="N45" s="101"/>
      <c r="O45" s="70"/>
      <c r="P45" s="69">
        <v>5</v>
      </c>
      <c r="Q45" s="70"/>
      <c r="R45" s="1"/>
      <c r="S45" s="31"/>
    </row>
    <row r="46" spans="1:19" ht="42.75" customHeight="1">
      <c r="B46" s="10"/>
      <c r="C46" s="114" t="s">
        <v>124</v>
      </c>
      <c r="D46" s="115"/>
      <c r="E46" s="115"/>
      <c r="F46" s="115"/>
      <c r="G46" s="115"/>
      <c r="H46" s="115"/>
      <c r="I46" s="116"/>
      <c r="J46" s="109">
        <f>J25</f>
        <v>11216723</v>
      </c>
      <c r="K46" s="113"/>
      <c r="L46" s="110"/>
      <c r="M46" s="109">
        <f>O25</f>
        <v>0</v>
      </c>
      <c r="N46" s="113"/>
      <c r="O46" s="110"/>
      <c r="P46" s="109">
        <f>J46+M46</f>
        <v>11216723</v>
      </c>
      <c r="Q46" s="110"/>
      <c r="R46" s="1"/>
      <c r="S46" s="31"/>
    </row>
    <row r="47" spans="1:19" ht="29.25" customHeight="1">
      <c r="B47" s="10"/>
      <c r="C47" s="69" t="s">
        <v>36</v>
      </c>
      <c r="D47" s="101"/>
      <c r="E47" s="101"/>
      <c r="F47" s="101"/>
      <c r="G47" s="101"/>
      <c r="H47" s="101"/>
      <c r="I47" s="70"/>
      <c r="J47" s="109">
        <f>J46</f>
        <v>11216723</v>
      </c>
      <c r="K47" s="113"/>
      <c r="L47" s="110"/>
      <c r="M47" s="109">
        <f>M46</f>
        <v>0</v>
      </c>
      <c r="N47" s="113"/>
      <c r="O47" s="110"/>
      <c r="P47" s="109">
        <f>P46</f>
        <v>11216723</v>
      </c>
      <c r="Q47" s="110"/>
      <c r="R47" s="1"/>
      <c r="S47" s="31"/>
    </row>
    <row r="48" spans="1:19" ht="27" customHeight="1">
      <c r="A48" s="5">
        <v>10</v>
      </c>
      <c r="B48" s="5" t="s">
        <v>37</v>
      </c>
      <c r="C48" s="5"/>
      <c r="D48" s="5"/>
      <c r="E48" s="5"/>
      <c r="F48" s="5"/>
      <c r="G48" s="5"/>
      <c r="H48" s="5"/>
      <c r="I48" s="5"/>
      <c r="R48" s="1"/>
      <c r="S48" s="31"/>
    </row>
    <row r="49" spans="2:19" ht="27" customHeight="1">
      <c r="B49" s="10" t="s">
        <v>28</v>
      </c>
      <c r="C49" s="69" t="s">
        <v>38</v>
      </c>
      <c r="D49" s="101"/>
      <c r="E49" s="101"/>
      <c r="F49" s="101"/>
      <c r="G49" s="101"/>
      <c r="H49" s="101"/>
      <c r="I49" s="70"/>
      <c r="J49" s="69" t="s">
        <v>34</v>
      </c>
      <c r="K49" s="101"/>
      <c r="L49" s="70"/>
      <c r="M49" s="69" t="s">
        <v>35</v>
      </c>
      <c r="N49" s="101"/>
      <c r="O49" s="70"/>
      <c r="P49" s="69" t="s">
        <v>36</v>
      </c>
      <c r="Q49" s="70"/>
      <c r="R49" s="1"/>
      <c r="S49" s="31"/>
    </row>
    <row r="50" spans="2:19" ht="27" customHeight="1">
      <c r="B50" s="10"/>
      <c r="C50" s="69"/>
      <c r="D50" s="101"/>
      <c r="E50" s="101"/>
      <c r="F50" s="101"/>
      <c r="G50" s="101"/>
      <c r="H50" s="101"/>
      <c r="I50" s="70"/>
      <c r="J50" s="69"/>
      <c r="K50" s="101"/>
      <c r="L50" s="70"/>
      <c r="M50" s="69"/>
      <c r="N50" s="101"/>
      <c r="O50" s="70"/>
      <c r="P50" s="69"/>
      <c r="Q50" s="70"/>
      <c r="R50" s="1"/>
      <c r="S50" s="31"/>
    </row>
    <row r="51" spans="2:19" ht="27" customHeight="1">
      <c r="B51" s="10"/>
      <c r="C51" s="69"/>
      <c r="D51" s="101"/>
      <c r="E51" s="101"/>
      <c r="F51" s="101"/>
      <c r="G51" s="101"/>
      <c r="H51" s="101"/>
      <c r="I51" s="70"/>
      <c r="J51" s="69"/>
      <c r="K51" s="101"/>
      <c r="L51" s="70"/>
      <c r="M51" s="69"/>
      <c r="N51" s="101"/>
      <c r="O51" s="70"/>
      <c r="P51" s="69"/>
      <c r="Q51" s="70"/>
      <c r="R51" s="1"/>
      <c r="S51" s="31"/>
    </row>
    <row r="52" spans="2:19">
      <c r="Q52" s="31"/>
      <c r="R52" s="31"/>
      <c r="S52" s="31"/>
    </row>
    <row r="53" spans="2:19">
      <c r="B53" s="18"/>
      <c r="C53" s="18"/>
      <c r="D53" s="19"/>
      <c r="E53" s="18"/>
      <c r="F53" s="18"/>
      <c r="G53" s="18"/>
      <c r="H53" s="18"/>
      <c r="I53" s="18"/>
      <c r="Q53" s="31"/>
      <c r="R53" s="31"/>
      <c r="S53" s="31"/>
    </row>
    <row r="54" spans="2:19" ht="15" customHeight="1">
      <c r="B54" s="20">
        <v>11</v>
      </c>
      <c r="C54" s="20"/>
      <c r="D54" s="118" t="s">
        <v>40</v>
      </c>
      <c r="E54" s="118"/>
      <c r="F54" s="118"/>
      <c r="G54" s="118"/>
      <c r="H54" s="118"/>
      <c r="I54" s="118"/>
      <c r="Q54" s="31"/>
      <c r="R54" s="31"/>
      <c r="S54" s="31"/>
    </row>
    <row r="55" spans="2:19" ht="15" customHeight="1">
      <c r="B55" s="20"/>
      <c r="C55" s="20"/>
      <c r="D55" s="52"/>
      <c r="E55" s="52"/>
      <c r="F55" s="52"/>
      <c r="G55" s="52"/>
      <c r="H55" s="52"/>
      <c r="I55" s="52"/>
      <c r="Q55" s="31"/>
      <c r="R55" s="31"/>
      <c r="S55" s="31"/>
    </row>
    <row r="56" spans="2:19" ht="15" customHeight="1">
      <c r="B56" s="28" t="s">
        <v>28</v>
      </c>
      <c r="C56" s="119" t="s">
        <v>51</v>
      </c>
      <c r="D56" s="119"/>
      <c r="E56" s="29" t="s">
        <v>52</v>
      </c>
      <c r="F56" s="119" t="s">
        <v>53</v>
      </c>
      <c r="G56" s="119"/>
      <c r="H56" s="119" t="s">
        <v>34</v>
      </c>
      <c r="I56" s="119"/>
      <c r="J56" s="117" t="s">
        <v>35</v>
      </c>
      <c r="K56" s="117"/>
      <c r="L56" s="117" t="s">
        <v>36</v>
      </c>
      <c r="M56" s="117"/>
      <c r="Q56" s="31"/>
      <c r="R56" s="31"/>
      <c r="S56" s="31"/>
    </row>
    <row r="57" spans="2:19" ht="15" customHeight="1">
      <c r="B57" s="28">
        <v>1</v>
      </c>
      <c r="C57" s="77" t="s">
        <v>41</v>
      </c>
      <c r="D57" s="78"/>
      <c r="E57" s="29"/>
      <c r="F57" s="77"/>
      <c r="G57" s="78"/>
      <c r="H57" s="77"/>
      <c r="I57" s="78"/>
      <c r="J57" s="69"/>
      <c r="K57" s="70"/>
      <c r="L57" s="69"/>
      <c r="M57" s="70"/>
      <c r="Q57" s="31"/>
      <c r="R57" s="31"/>
      <c r="S57" s="31"/>
    </row>
    <row r="58" spans="2:19" ht="27" customHeight="1">
      <c r="B58" s="32">
        <v>1</v>
      </c>
      <c r="C58" s="71" t="s">
        <v>126</v>
      </c>
      <c r="D58" s="72"/>
      <c r="E58" s="30" t="s">
        <v>42</v>
      </c>
      <c r="F58" s="91" t="s">
        <v>76</v>
      </c>
      <c r="G58" s="92"/>
      <c r="H58" s="73">
        <v>3</v>
      </c>
      <c r="I58" s="74"/>
      <c r="J58" s="93"/>
      <c r="K58" s="94"/>
      <c r="L58" s="93">
        <f t="shared" ref="L58:L63" si="0">H58</f>
        <v>3</v>
      </c>
      <c r="M58" s="94"/>
      <c r="Q58" s="31"/>
      <c r="R58" s="31"/>
      <c r="S58" s="31"/>
    </row>
    <row r="59" spans="2:19" ht="26.25" customHeight="1">
      <c r="B59" s="32">
        <v>2</v>
      </c>
      <c r="C59" s="89" t="s">
        <v>54</v>
      </c>
      <c r="D59" s="90"/>
      <c r="E59" s="30" t="s">
        <v>42</v>
      </c>
      <c r="F59" s="73" t="s">
        <v>127</v>
      </c>
      <c r="G59" s="74"/>
      <c r="H59" s="73">
        <f>H60+H61+H62+H63</f>
        <v>63</v>
      </c>
      <c r="I59" s="74"/>
      <c r="J59" s="93"/>
      <c r="K59" s="94"/>
      <c r="L59" s="93">
        <f t="shared" si="0"/>
        <v>63</v>
      </c>
      <c r="M59" s="94"/>
      <c r="Q59" s="31"/>
      <c r="R59" s="31"/>
      <c r="S59" s="31"/>
    </row>
    <row r="60" spans="2:19" ht="27.75" customHeight="1">
      <c r="B60" s="32">
        <v>3</v>
      </c>
      <c r="C60" s="71" t="s">
        <v>55</v>
      </c>
      <c r="D60" s="72"/>
      <c r="E60" s="30" t="s">
        <v>42</v>
      </c>
      <c r="F60" s="91" t="s">
        <v>76</v>
      </c>
      <c r="G60" s="92"/>
      <c r="H60" s="73">
        <v>14</v>
      </c>
      <c r="I60" s="74"/>
      <c r="J60" s="93"/>
      <c r="K60" s="94"/>
      <c r="L60" s="93">
        <f t="shared" si="0"/>
        <v>14</v>
      </c>
      <c r="M60" s="94"/>
      <c r="Q60" s="31"/>
      <c r="R60" s="31"/>
      <c r="S60" s="31"/>
    </row>
    <row r="61" spans="2:19" ht="27.75" customHeight="1">
      <c r="B61" s="32">
        <v>4</v>
      </c>
      <c r="C61" s="89" t="s">
        <v>56</v>
      </c>
      <c r="D61" s="90"/>
      <c r="E61" s="30" t="s">
        <v>42</v>
      </c>
      <c r="F61" s="91" t="s">
        <v>76</v>
      </c>
      <c r="G61" s="92"/>
      <c r="H61" s="73">
        <v>2</v>
      </c>
      <c r="I61" s="74"/>
      <c r="J61" s="47"/>
      <c r="K61" s="48"/>
      <c r="L61" s="93">
        <f t="shared" si="0"/>
        <v>2</v>
      </c>
      <c r="M61" s="94"/>
      <c r="Q61" s="31"/>
      <c r="R61" s="31"/>
      <c r="S61" s="31"/>
    </row>
    <row r="62" spans="2:19" ht="27.75" customHeight="1">
      <c r="B62" s="32">
        <v>5</v>
      </c>
      <c r="C62" s="71" t="s">
        <v>57</v>
      </c>
      <c r="D62" s="72"/>
      <c r="E62" s="30" t="s">
        <v>42</v>
      </c>
      <c r="F62" s="91" t="s">
        <v>76</v>
      </c>
      <c r="G62" s="92"/>
      <c r="H62" s="73">
        <v>45</v>
      </c>
      <c r="I62" s="74"/>
      <c r="J62" s="47"/>
      <c r="K62" s="48"/>
      <c r="L62" s="93">
        <f t="shared" si="0"/>
        <v>45</v>
      </c>
      <c r="M62" s="94"/>
      <c r="Q62" s="31"/>
      <c r="R62" s="31"/>
      <c r="S62" s="31"/>
    </row>
    <row r="63" spans="2:19" ht="22.5" customHeight="1">
      <c r="B63" s="32">
        <v>6</v>
      </c>
      <c r="C63" s="71" t="s">
        <v>58</v>
      </c>
      <c r="D63" s="72"/>
      <c r="E63" s="30" t="s">
        <v>42</v>
      </c>
      <c r="F63" s="91" t="s">
        <v>76</v>
      </c>
      <c r="G63" s="92"/>
      <c r="H63" s="73">
        <v>2</v>
      </c>
      <c r="I63" s="74"/>
      <c r="J63" s="93"/>
      <c r="K63" s="94"/>
      <c r="L63" s="93">
        <f t="shared" si="0"/>
        <v>2</v>
      </c>
      <c r="M63" s="94"/>
      <c r="Q63" s="31"/>
      <c r="R63" s="31"/>
      <c r="S63" s="31"/>
    </row>
    <row r="64" spans="2:19" ht="15" customHeight="1">
      <c r="B64" s="32"/>
      <c r="C64" s="77" t="s">
        <v>43</v>
      </c>
      <c r="D64" s="78"/>
      <c r="E64" s="29"/>
      <c r="F64" s="77"/>
      <c r="G64" s="78"/>
      <c r="H64" s="77"/>
      <c r="I64" s="78"/>
      <c r="J64" s="69"/>
      <c r="K64" s="70"/>
      <c r="L64" s="69"/>
      <c r="M64" s="70"/>
      <c r="Q64" s="31"/>
      <c r="R64" s="31"/>
      <c r="S64" s="31"/>
    </row>
    <row r="65" spans="2:20" ht="27.75" customHeight="1">
      <c r="B65" s="32">
        <v>1</v>
      </c>
      <c r="C65" s="89" t="s">
        <v>128</v>
      </c>
      <c r="D65" s="90"/>
      <c r="E65" s="30" t="s">
        <v>42</v>
      </c>
      <c r="F65" s="73" t="s">
        <v>76</v>
      </c>
      <c r="G65" s="74"/>
      <c r="H65" s="73">
        <v>74</v>
      </c>
      <c r="I65" s="74"/>
      <c r="J65" s="69"/>
      <c r="K65" s="70"/>
      <c r="L65" s="69">
        <f>H65</f>
        <v>74</v>
      </c>
      <c r="M65" s="70"/>
      <c r="Q65" s="31"/>
      <c r="R65" s="31"/>
      <c r="S65" s="31"/>
    </row>
    <row r="66" spans="2:20" ht="27.75" customHeight="1">
      <c r="B66" s="32">
        <v>2</v>
      </c>
      <c r="C66" s="89" t="s">
        <v>129</v>
      </c>
      <c r="D66" s="90"/>
      <c r="E66" s="30" t="s">
        <v>42</v>
      </c>
      <c r="F66" s="73" t="s">
        <v>130</v>
      </c>
      <c r="G66" s="74"/>
      <c r="H66" s="73">
        <v>4000</v>
      </c>
      <c r="I66" s="74"/>
      <c r="J66" s="40"/>
      <c r="K66" s="41"/>
      <c r="L66" s="69">
        <v>4000</v>
      </c>
      <c r="M66" s="70"/>
      <c r="Q66" s="31"/>
      <c r="R66" s="31"/>
      <c r="S66" s="31"/>
    </row>
    <row r="67" spans="2:20" ht="27.75" customHeight="1">
      <c r="B67" s="32">
        <v>3</v>
      </c>
      <c r="C67" s="89" t="s">
        <v>131</v>
      </c>
      <c r="D67" s="90"/>
      <c r="E67" s="30" t="s">
        <v>42</v>
      </c>
      <c r="F67" s="73" t="s">
        <v>82</v>
      </c>
      <c r="G67" s="74"/>
      <c r="H67" s="73">
        <v>100</v>
      </c>
      <c r="I67" s="74"/>
      <c r="J67" s="40"/>
      <c r="K67" s="41"/>
      <c r="L67" s="69">
        <v>100</v>
      </c>
      <c r="M67" s="70"/>
      <c r="Q67" s="31"/>
      <c r="R67" s="31"/>
      <c r="S67" s="31"/>
    </row>
    <row r="68" spans="2:20" ht="15" customHeight="1">
      <c r="B68" s="32"/>
      <c r="C68" s="77" t="s">
        <v>44</v>
      </c>
      <c r="D68" s="78"/>
      <c r="E68" s="30"/>
      <c r="F68" s="73"/>
      <c r="G68" s="74"/>
      <c r="H68" s="73"/>
      <c r="I68" s="74"/>
      <c r="J68" s="69"/>
      <c r="K68" s="70"/>
      <c r="L68" s="69"/>
      <c r="M68" s="70"/>
      <c r="Q68" s="31"/>
      <c r="R68" s="31"/>
      <c r="S68" s="31"/>
    </row>
    <row r="69" spans="2:20" ht="15" customHeight="1">
      <c r="B69" s="32">
        <v>1</v>
      </c>
      <c r="C69" s="71" t="s">
        <v>132</v>
      </c>
      <c r="D69" s="72"/>
      <c r="E69" s="30" t="s">
        <v>42</v>
      </c>
      <c r="F69" s="73" t="s">
        <v>76</v>
      </c>
      <c r="G69" s="74"/>
      <c r="H69" s="73">
        <v>2</v>
      </c>
      <c r="I69" s="74"/>
      <c r="J69" s="69"/>
      <c r="K69" s="70"/>
      <c r="L69" s="69">
        <f>H69</f>
        <v>2</v>
      </c>
      <c r="M69" s="70"/>
      <c r="Q69" s="31"/>
      <c r="R69" s="31"/>
      <c r="S69" s="31"/>
    </row>
    <row r="70" spans="2:20" ht="30.75" customHeight="1">
      <c r="B70" s="32">
        <v>2</v>
      </c>
      <c r="C70" s="89" t="s">
        <v>133</v>
      </c>
      <c r="D70" s="90"/>
      <c r="E70" s="30" t="s">
        <v>42</v>
      </c>
      <c r="F70" s="73" t="s">
        <v>130</v>
      </c>
      <c r="G70" s="74"/>
      <c r="H70" s="73">
        <v>360</v>
      </c>
      <c r="I70" s="74"/>
      <c r="J70" s="69"/>
      <c r="K70" s="70"/>
      <c r="L70" s="69">
        <f>H70</f>
        <v>360</v>
      </c>
      <c r="M70" s="70"/>
      <c r="Q70" s="31"/>
      <c r="R70" s="31"/>
      <c r="S70" s="31"/>
    </row>
    <row r="71" spans="2:20">
      <c r="B71" s="22"/>
      <c r="C71" s="22"/>
      <c r="D71" s="23"/>
      <c r="E71" s="24"/>
      <c r="F71" s="24"/>
      <c r="G71" s="24"/>
      <c r="H71" s="24"/>
      <c r="I71" s="25"/>
    </row>
    <row r="72" spans="2:20">
      <c r="B72" s="22"/>
      <c r="C72" s="22"/>
      <c r="D72" s="23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</row>
    <row r="73" spans="2:20">
      <c r="B73" s="22"/>
      <c r="C73" s="22"/>
      <c r="D73" s="23"/>
      <c r="E73" s="24"/>
      <c r="F73" s="24"/>
      <c r="G73" s="24"/>
      <c r="H73" s="24"/>
      <c r="I73" s="25"/>
    </row>
    <row r="74" spans="2:20">
      <c r="B74" s="66" t="s">
        <v>45</v>
      </c>
      <c r="C74" s="66"/>
      <c r="D74" s="66"/>
      <c r="E74" s="24"/>
      <c r="F74" s="24"/>
      <c r="G74" s="24"/>
      <c r="H74" s="24"/>
      <c r="I74" s="25"/>
    </row>
    <row r="75" spans="2:20">
      <c r="B75" s="66" t="s">
        <v>46</v>
      </c>
      <c r="C75" s="66"/>
      <c r="D75" s="66"/>
      <c r="E75" s="26"/>
      <c r="F75" s="24"/>
      <c r="G75" s="68" t="s">
        <v>106</v>
      </c>
      <c r="H75" s="68"/>
      <c r="I75" s="25"/>
    </row>
    <row r="76" spans="2:20">
      <c r="B76" s="22"/>
      <c r="C76" s="22"/>
      <c r="D76" s="23"/>
      <c r="E76" s="24" t="s">
        <v>47</v>
      </c>
      <c r="F76" s="24"/>
      <c r="G76" s="67" t="s">
        <v>48</v>
      </c>
      <c r="H76" s="67"/>
      <c r="I76" s="25"/>
    </row>
    <row r="77" spans="2:20">
      <c r="B77" s="22"/>
      <c r="C77" s="22"/>
      <c r="D77" s="23"/>
      <c r="E77" s="24"/>
      <c r="F77" s="24"/>
      <c r="G77" s="27"/>
      <c r="H77" s="27"/>
      <c r="I77" s="25"/>
    </row>
    <row r="78" spans="2:20">
      <c r="B78" s="66" t="s">
        <v>49</v>
      </c>
      <c r="C78" s="66"/>
      <c r="D78" s="66"/>
      <c r="E78" s="24"/>
      <c r="F78" s="24"/>
      <c r="G78" s="27"/>
      <c r="H78" s="27"/>
      <c r="I78" s="25"/>
    </row>
    <row r="79" spans="2:20">
      <c r="B79" s="66" t="s">
        <v>50</v>
      </c>
      <c r="C79" s="66"/>
      <c r="D79" s="66"/>
      <c r="E79" s="26"/>
      <c r="F79" s="24"/>
      <c r="G79" s="68" t="s">
        <v>65</v>
      </c>
      <c r="H79" s="68"/>
      <c r="I79" s="25"/>
    </row>
    <row r="80" spans="2:20">
      <c r="B80" s="22"/>
      <c r="C80" s="22"/>
      <c r="D80" s="23"/>
      <c r="E80" s="24" t="s">
        <v>47</v>
      </c>
      <c r="F80" s="24"/>
      <c r="G80" s="67" t="s">
        <v>48</v>
      </c>
      <c r="H80" s="67"/>
      <c r="I80" s="25"/>
    </row>
  </sheetData>
  <mergeCells count="136">
    <mergeCell ref="B19:C19"/>
    <mergeCell ref="F19:N19"/>
    <mergeCell ref="P19:Q19"/>
    <mergeCell ref="B20:C20"/>
    <mergeCell ref="F20:N20"/>
    <mergeCell ref="P20:Q20"/>
    <mergeCell ref="A12:Q12"/>
    <mergeCell ref="A13:Q13"/>
    <mergeCell ref="B16:C16"/>
    <mergeCell ref="F16:N16"/>
    <mergeCell ref="P16:Q16"/>
    <mergeCell ref="B17:C17"/>
    <mergeCell ref="F17:N17"/>
    <mergeCell ref="P17:Q17"/>
    <mergeCell ref="B33:L33"/>
    <mergeCell ref="B34:Q34"/>
    <mergeCell ref="C36:Q36"/>
    <mergeCell ref="C37:Q37"/>
    <mergeCell ref="B39:Q39"/>
    <mergeCell ref="C41:Q41"/>
    <mergeCell ref="B22:C22"/>
    <mergeCell ref="I22:N22"/>
    <mergeCell ref="P22:Q22"/>
    <mergeCell ref="B23:C23"/>
    <mergeCell ref="I23:N23"/>
    <mergeCell ref="P23:Q23"/>
    <mergeCell ref="C42:Q42"/>
    <mergeCell ref="C44:I44"/>
    <mergeCell ref="J44:L44"/>
    <mergeCell ref="M44:O44"/>
    <mergeCell ref="P44:Q44"/>
    <mergeCell ref="C45:I45"/>
    <mergeCell ref="J45:L45"/>
    <mergeCell ref="M45:O45"/>
    <mergeCell ref="P45:Q45"/>
    <mergeCell ref="C49:I49"/>
    <mergeCell ref="J49:L49"/>
    <mergeCell ref="M49:O49"/>
    <mergeCell ref="P49:Q49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C51:I51"/>
    <mergeCell ref="J51:L51"/>
    <mergeCell ref="M51:O51"/>
    <mergeCell ref="P51:Q51"/>
    <mergeCell ref="D54:I54"/>
    <mergeCell ref="C56:D56"/>
    <mergeCell ref="F56:G56"/>
    <mergeCell ref="H56:I56"/>
    <mergeCell ref="J56:K56"/>
    <mergeCell ref="L56:M56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61:D61"/>
    <mergeCell ref="F61:G61"/>
    <mergeCell ref="H61:I61"/>
    <mergeCell ref="L61:M61"/>
    <mergeCell ref="C62:D62"/>
    <mergeCell ref="F62:G62"/>
    <mergeCell ref="H62:I62"/>
    <mergeCell ref="L62:M62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63:D63"/>
    <mergeCell ref="F63:G63"/>
    <mergeCell ref="H63:I63"/>
    <mergeCell ref="J63:K63"/>
    <mergeCell ref="L63:M63"/>
    <mergeCell ref="C64:D64"/>
    <mergeCell ref="F64:G64"/>
    <mergeCell ref="H64:I64"/>
    <mergeCell ref="J64:K64"/>
    <mergeCell ref="L64:M64"/>
    <mergeCell ref="C65:D65"/>
    <mergeCell ref="F65:G65"/>
    <mergeCell ref="H65:I65"/>
    <mergeCell ref="J65:K65"/>
    <mergeCell ref="L65:M65"/>
    <mergeCell ref="C66:D66"/>
    <mergeCell ref="F66:G66"/>
    <mergeCell ref="H66:I66"/>
    <mergeCell ref="L66:M66"/>
    <mergeCell ref="C67:D67"/>
    <mergeCell ref="F67:G67"/>
    <mergeCell ref="H67:I67"/>
    <mergeCell ref="L67:M67"/>
    <mergeCell ref="C68:D68"/>
    <mergeCell ref="F68:G68"/>
    <mergeCell ref="H68:I68"/>
    <mergeCell ref="J68:K68"/>
    <mergeCell ref="L68:M68"/>
    <mergeCell ref="C69:D69"/>
    <mergeCell ref="F69:G69"/>
    <mergeCell ref="H69:I69"/>
    <mergeCell ref="J69:K69"/>
    <mergeCell ref="L69:M69"/>
    <mergeCell ref="C70:D70"/>
    <mergeCell ref="F70:G70"/>
    <mergeCell ref="H70:I70"/>
    <mergeCell ref="J70:K70"/>
    <mergeCell ref="L70:M70"/>
    <mergeCell ref="B79:D79"/>
    <mergeCell ref="G79:H79"/>
    <mergeCell ref="G80:H80"/>
    <mergeCell ref="E72:T72"/>
    <mergeCell ref="B74:D74"/>
    <mergeCell ref="B75:D75"/>
    <mergeCell ref="G75:H75"/>
    <mergeCell ref="G76:H76"/>
    <mergeCell ref="B78:D78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verticalDpi="0" r:id="rId1"/>
  <rowBreaks count="2" manualBreakCount="2">
    <brk id="34" max="16383" man="1"/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view="pageBreakPreview" topLeftCell="A16" zoomScaleSheetLayoutView="100" workbookViewId="0">
      <selection activeCell="J25" sqref="J25"/>
    </sheetView>
  </sheetViews>
  <sheetFormatPr defaultRowHeight="1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</cols>
  <sheetData>
    <row r="1" spans="1:19">
      <c r="M1" t="s">
        <v>0</v>
      </c>
    </row>
    <row r="2" spans="1:19">
      <c r="M2" t="s">
        <v>1</v>
      </c>
    </row>
    <row r="3" spans="1:19">
      <c r="M3" t="s">
        <v>2</v>
      </c>
    </row>
    <row r="4" spans="1:19">
      <c r="M4" t="s">
        <v>3</v>
      </c>
    </row>
    <row r="5" spans="1:19">
      <c r="R5" s="31"/>
      <c r="S5" s="31"/>
    </row>
    <row r="6" spans="1:19">
      <c r="M6" t="s">
        <v>0</v>
      </c>
      <c r="R6" s="31"/>
      <c r="S6" s="31"/>
    </row>
    <row r="7" spans="1:19">
      <c r="M7" t="s">
        <v>4</v>
      </c>
      <c r="R7" s="31"/>
      <c r="S7" s="31"/>
    </row>
    <row r="8" spans="1:19">
      <c r="M8" t="s">
        <v>5</v>
      </c>
      <c r="R8" s="31"/>
      <c r="S8" s="31"/>
    </row>
    <row r="9" spans="1:19">
      <c r="M9" s="38" t="s">
        <v>168</v>
      </c>
      <c r="R9" s="31"/>
      <c r="S9" s="31"/>
    </row>
    <row r="10" spans="1:19">
      <c r="R10" s="31"/>
      <c r="S10" s="31"/>
    </row>
    <row r="11" spans="1:19">
      <c r="R11" s="31"/>
      <c r="S11" s="31"/>
    </row>
    <row r="12" spans="1:19">
      <c r="A12" s="97" t="s">
        <v>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31"/>
      <c r="S12" s="31"/>
    </row>
    <row r="13" spans="1:19">
      <c r="A13" s="97" t="s">
        <v>79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31"/>
      <c r="S13" s="31"/>
    </row>
    <row r="14" spans="1:19">
      <c r="R14" s="31"/>
      <c r="S14" s="31"/>
    </row>
    <row r="15" spans="1:19">
      <c r="R15" s="31"/>
      <c r="S15" s="31"/>
    </row>
    <row r="16" spans="1:19">
      <c r="A16" s="5">
        <v>1</v>
      </c>
      <c r="B16" s="98" t="s">
        <v>134</v>
      </c>
      <c r="C16" s="98"/>
      <c r="F16" s="99" t="s">
        <v>8</v>
      </c>
      <c r="G16" s="99"/>
      <c r="H16" s="99"/>
      <c r="I16" s="99"/>
      <c r="J16" s="99"/>
      <c r="K16" s="99"/>
      <c r="L16" s="99"/>
      <c r="M16" s="99"/>
      <c r="N16" s="99"/>
      <c r="P16" s="99">
        <v>2143809</v>
      </c>
      <c r="Q16" s="99"/>
      <c r="R16" s="31"/>
      <c r="S16" s="31"/>
    </row>
    <row r="17" spans="1:19" ht="33.75" customHeight="1">
      <c r="B17" s="107" t="s">
        <v>7</v>
      </c>
      <c r="C17" s="107"/>
      <c r="F17" s="108" t="s">
        <v>10</v>
      </c>
      <c r="G17" s="108"/>
      <c r="H17" s="108"/>
      <c r="I17" s="108"/>
      <c r="J17" s="108"/>
      <c r="K17" s="108"/>
      <c r="L17" s="108"/>
      <c r="M17" s="108"/>
      <c r="N17" s="108"/>
      <c r="P17" s="95" t="s">
        <v>9</v>
      </c>
      <c r="Q17" s="95"/>
      <c r="R17" s="31"/>
      <c r="S17" s="31"/>
    </row>
    <row r="18" spans="1:19">
      <c r="R18" s="31"/>
      <c r="S18" s="31"/>
    </row>
    <row r="19" spans="1:19">
      <c r="A19" s="5">
        <v>2</v>
      </c>
      <c r="B19" s="98" t="s">
        <v>134</v>
      </c>
      <c r="C19" s="98"/>
      <c r="F19" s="99" t="s">
        <v>8</v>
      </c>
      <c r="G19" s="99"/>
      <c r="H19" s="99"/>
      <c r="I19" s="99"/>
      <c r="J19" s="99"/>
      <c r="K19" s="99"/>
      <c r="L19" s="99"/>
      <c r="M19" s="99"/>
      <c r="N19" s="99"/>
      <c r="P19" s="99">
        <v>2143809</v>
      </c>
      <c r="Q19" s="99"/>
      <c r="R19" s="31"/>
      <c r="S19" s="31"/>
    </row>
    <row r="20" spans="1:19" ht="38.25" customHeight="1">
      <c r="B20" s="104" t="s">
        <v>11</v>
      </c>
      <c r="C20" s="104"/>
      <c r="F20" s="100" t="s">
        <v>12</v>
      </c>
      <c r="G20" s="100"/>
      <c r="H20" s="100"/>
      <c r="I20" s="100"/>
      <c r="J20" s="100"/>
      <c r="K20" s="100"/>
      <c r="L20" s="100"/>
      <c r="M20" s="100"/>
      <c r="N20" s="100"/>
      <c r="P20" s="95" t="s">
        <v>9</v>
      </c>
      <c r="Q20" s="95"/>
      <c r="R20" s="31"/>
      <c r="S20" s="31"/>
    </row>
    <row r="21" spans="1:19">
      <c r="R21" s="31"/>
      <c r="S21" s="31"/>
    </row>
    <row r="22" spans="1:19" ht="47.25" customHeight="1">
      <c r="A22" s="5">
        <v>3</v>
      </c>
      <c r="B22" s="98" t="s">
        <v>134</v>
      </c>
      <c r="C22" s="98"/>
      <c r="D22" s="13"/>
      <c r="E22" s="49" t="s">
        <v>39</v>
      </c>
      <c r="F22" s="13"/>
      <c r="G22" s="49" t="s">
        <v>71</v>
      </c>
      <c r="I22" s="102" t="s">
        <v>135</v>
      </c>
      <c r="J22" s="102"/>
      <c r="K22" s="102"/>
      <c r="L22" s="102"/>
      <c r="M22" s="102"/>
      <c r="N22" s="102"/>
      <c r="P22" s="103">
        <v>1052700000</v>
      </c>
      <c r="Q22" s="103"/>
      <c r="R22" s="31"/>
      <c r="S22" s="31"/>
    </row>
    <row r="23" spans="1:19" ht="69.75" customHeight="1">
      <c r="B23" s="104" t="s">
        <v>11</v>
      </c>
      <c r="C23" s="104"/>
      <c r="E23" s="4" t="s">
        <v>13</v>
      </c>
      <c r="G23" s="3" t="s">
        <v>14</v>
      </c>
      <c r="I23" s="104" t="s">
        <v>15</v>
      </c>
      <c r="J23" s="104"/>
      <c r="K23" s="104"/>
      <c r="L23" s="104"/>
      <c r="M23" s="104"/>
      <c r="N23" s="104"/>
      <c r="P23" s="95" t="s">
        <v>16</v>
      </c>
      <c r="Q23" s="95"/>
      <c r="R23" s="31"/>
      <c r="S23" s="31"/>
    </row>
    <row r="24" spans="1:19">
      <c r="R24" s="31"/>
      <c r="S24" s="31"/>
    </row>
    <row r="25" spans="1:19">
      <c r="A25" s="5">
        <v>4</v>
      </c>
      <c r="B25" s="5" t="s">
        <v>17</v>
      </c>
      <c r="E25" s="12">
        <f>J25+O25</f>
        <v>1017603</v>
      </c>
      <c r="F25" t="s">
        <v>18</v>
      </c>
      <c r="J25" s="12">
        <f>1092603-75000</f>
        <v>1017603</v>
      </c>
      <c r="K25" t="s">
        <v>19</v>
      </c>
      <c r="O25" s="34">
        <v>0</v>
      </c>
      <c r="P25" t="s">
        <v>20</v>
      </c>
      <c r="R25" s="31"/>
      <c r="S25" s="31"/>
    </row>
    <row r="26" spans="1:19">
      <c r="A26" s="5">
        <v>5</v>
      </c>
      <c r="B26" s="5" t="s">
        <v>21</v>
      </c>
      <c r="C26" s="5"/>
      <c r="D26" s="5"/>
      <c r="E26" s="5"/>
      <c r="R26" s="31"/>
      <c r="S26" s="31"/>
    </row>
    <row r="27" spans="1:19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1"/>
      <c r="S27" s="31"/>
    </row>
    <row r="28" spans="1:19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1"/>
      <c r="S28" s="31"/>
    </row>
    <row r="29" spans="1:19">
      <c r="B29" s="9" t="s">
        <v>77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1"/>
      <c r="S29" s="31"/>
    </row>
    <row r="30" spans="1:19">
      <c r="B30" s="6" t="s">
        <v>24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1"/>
      <c r="S30" s="31"/>
    </row>
    <row r="31" spans="1:19">
      <c r="B31" s="6" t="s">
        <v>25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1"/>
      <c r="S31" s="31"/>
    </row>
    <row r="32" spans="1:19">
      <c r="B32" s="6" t="s">
        <v>26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1"/>
      <c r="S32" s="31"/>
    </row>
    <row r="33" spans="1:19">
      <c r="B33" s="96" t="s">
        <v>78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R33" s="31"/>
      <c r="S33" s="31"/>
    </row>
    <row r="34" spans="1:19" ht="15" customHeight="1">
      <c r="B34" s="96" t="str">
        <f>'0615031'!B34:Q34</f>
        <v>(у редакції рішення міської ради від 29.04.2021 року № 527-12-VIII)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31"/>
      <c r="S34" s="31"/>
    </row>
    <row r="35" spans="1:19" ht="33" customHeight="1">
      <c r="A35" s="15">
        <v>6</v>
      </c>
      <c r="B35" s="16" t="s">
        <v>89</v>
      </c>
      <c r="C35" s="15"/>
      <c r="D35" s="15"/>
      <c r="E35" s="15"/>
      <c r="F35" s="15"/>
      <c r="G35" s="15"/>
      <c r="H35" s="15"/>
      <c r="I35" s="15"/>
      <c r="R35" s="31"/>
      <c r="S35" s="31"/>
    </row>
    <row r="36" spans="1:19" ht="32.25" customHeight="1">
      <c r="B36" s="10" t="s">
        <v>28</v>
      </c>
      <c r="C36" s="69" t="s">
        <v>29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70"/>
      <c r="R36" s="1"/>
      <c r="S36" s="31"/>
    </row>
    <row r="37" spans="1:19" ht="39.75" customHeight="1">
      <c r="B37" s="10">
        <v>1</v>
      </c>
      <c r="C37" s="114" t="s">
        <v>93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1"/>
      <c r="S37" s="31"/>
    </row>
    <row r="38" spans="1:19" ht="22.5" customHeight="1">
      <c r="A38" s="5">
        <v>7</v>
      </c>
      <c r="B38" s="5" t="s">
        <v>86</v>
      </c>
      <c r="C38" s="5"/>
      <c r="D38" s="5"/>
      <c r="E38" s="5"/>
      <c r="F38" s="5"/>
      <c r="G38" s="5"/>
      <c r="H38" s="5"/>
      <c r="I38" s="5"/>
      <c r="R38" s="31"/>
      <c r="S38" s="31"/>
    </row>
    <row r="39" spans="1:19" ht="32.25" customHeight="1">
      <c r="B39" s="105" t="s">
        <v>87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31"/>
      <c r="S39" s="31"/>
    </row>
    <row r="40" spans="1:19" ht="32.25" customHeight="1">
      <c r="A40" s="5">
        <v>8</v>
      </c>
      <c r="B40" s="5" t="s">
        <v>88</v>
      </c>
      <c r="C40" s="5"/>
      <c r="D40" s="5"/>
      <c r="R40" s="31"/>
      <c r="S40" s="31"/>
    </row>
    <row r="41" spans="1:19" ht="25.5" customHeight="1">
      <c r="B41" s="10" t="s">
        <v>28</v>
      </c>
      <c r="C41" s="69" t="s">
        <v>32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70"/>
      <c r="R41" s="1"/>
      <c r="S41" s="31"/>
    </row>
    <row r="42" spans="1:19" ht="30.75" customHeight="1">
      <c r="B42" s="10"/>
      <c r="C42" s="114" t="s">
        <v>93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"/>
      <c r="S42" s="31"/>
    </row>
    <row r="43" spans="1:19" ht="31.5" customHeight="1">
      <c r="A43" s="5">
        <v>9</v>
      </c>
      <c r="B43" s="17" t="s">
        <v>33</v>
      </c>
      <c r="C43" s="5"/>
      <c r="D43" s="5"/>
      <c r="E43" s="5"/>
      <c r="R43" s="1"/>
      <c r="S43" s="31"/>
    </row>
    <row r="44" spans="1:19" ht="24" customHeight="1">
      <c r="B44" s="10" t="s">
        <v>28</v>
      </c>
      <c r="C44" s="69" t="s">
        <v>33</v>
      </c>
      <c r="D44" s="101"/>
      <c r="E44" s="101"/>
      <c r="F44" s="101"/>
      <c r="G44" s="101"/>
      <c r="H44" s="101"/>
      <c r="I44" s="70"/>
      <c r="J44" s="69" t="s">
        <v>34</v>
      </c>
      <c r="K44" s="101"/>
      <c r="L44" s="70"/>
      <c r="M44" s="69" t="s">
        <v>35</v>
      </c>
      <c r="N44" s="101"/>
      <c r="O44" s="70"/>
      <c r="P44" s="69" t="s">
        <v>36</v>
      </c>
      <c r="Q44" s="70"/>
      <c r="R44" s="1"/>
      <c r="S44" s="31"/>
    </row>
    <row r="45" spans="1:19" ht="26.25" customHeight="1">
      <c r="B45" s="37">
        <v>1</v>
      </c>
      <c r="C45" s="69">
        <v>2</v>
      </c>
      <c r="D45" s="101"/>
      <c r="E45" s="101"/>
      <c r="F45" s="101"/>
      <c r="G45" s="101"/>
      <c r="H45" s="101"/>
      <c r="I45" s="70"/>
      <c r="J45" s="69">
        <v>3</v>
      </c>
      <c r="K45" s="101"/>
      <c r="L45" s="70"/>
      <c r="M45" s="69">
        <v>4</v>
      </c>
      <c r="N45" s="101"/>
      <c r="O45" s="70"/>
      <c r="P45" s="69">
        <v>5</v>
      </c>
      <c r="Q45" s="70"/>
      <c r="R45" s="1"/>
      <c r="S45" s="31"/>
    </row>
    <row r="46" spans="1:19" ht="42.75" customHeight="1">
      <c r="B46" s="10"/>
      <c r="C46" s="114" t="s">
        <v>94</v>
      </c>
      <c r="D46" s="115"/>
      <c r="E46" s="115"/>
      <c r="F46" s="115"/>
      <c r="G46" s="115"/>
      <c r="H46" s="115"/>
      <c r="I46" s="116"/>
      <c r="J46" s="109">
        <f>J25</f>
        <v>1017603</v>
      </c>
      <c r="K46" s="113"/>
      <c r="L46" s="110"/>
      <c r="M46" s="109">
        <f>O25</f>
        <v>0</v>
      </c>
      <c r="N46" s="113"/>
      <c r="O46" s="110"/>
      <c r="P46" s="109">
        <f>J46+M46</f>
        <v>1017603</v>
      </c>
      <c r="Q46" s="110"/>
      <c r="R46" s="1"/>
      <c r="S46" s="31"/>
    </row>
    <row r="47" spans="1:19" ht="29.25" customHeight="1">
      <c r="B47" s="10"/>
      <c r="C47" s="69" t="s">
        <v>36</v>
      </c>
      <c r="D47" s="101"/>
      <c r="E47" s="101"/>
      <c r="F47" s="101"/>
      <c r="G47" s="101"/>
      <c r="H47" s="101"/>
      <c r="I47" s="70"/>
      <c r="J47" s="109">
        <f>J46</f>
        <v>1017603</v>
      </c>
      <c r="K47" s="113"/>
      <c r="L47" s="110"/>
      <c r="M47" s="109">
        <f>M46</f>
        <v>0</v>
      </c>
      <c r="N47" s="113"/>
      <c r="O47" s="110"/>
      <c r="P47" s="109">
        <f>P46</f>
        <v>1017603</v>
      </c>
      <c r="Q47" s="110"/>
      <c r="R47" s="1"/>
      <c r="S47" s="31"/>
    </row>
    <row r="48" spans="1:19" ht="24" customHeight="1">
      <c r="A48" s="5">
        <v>10</v>
      </c>
      <c r="B48" s="5" t="s">
        <v>37</v>
      </c>
      <c r="C48" s="5"/>
      <c r="D48" s="5"/>
      <c r="E48" s="5"/>
      <c r="F48" s="5"/>
      <c r="G48" s="5"/>
      <c r="H48" s="5"/>
      <c r="I48" s="5"/>
      <c r="R48" s="1"/>
      <c r="S48" s="31"/>
    </row>
    <row r="49" spans="2:19" ht="24" customHeight="1">
      <c r="B49" s="10" t="s">
        <v>28</v>
      </c>
      <c r="C49" s="69" t="s">
        <v>38</v>
      </c>
      <c r="D49" s="101"/>
      <c r="E49" s="101"/>
      <c r="F49" s="101"/>
      <c r="G49" s="101"/>
      <c r="H49" s="101"/>
      <c r="I49" s="70"/>
      <c r="J49" s="69" t="s">
        <v>34</v>
      </c>
      <c r="K49" s="101"/>
      <c r="L49" s="70"/>
      <c r="M49" s="69" t="s">
        <v>35</v>
      </c>
      <c r="N49" s="101"/>
      <c r="O49" s="70"/>
      <c r="P49" s="69" t="s">
        <v>36</v>
      </c>
      <c r="Q49" s="70"/>
      <c r="R49" s="1"/>
      <c r="S49" s="31"/>
    </row>
    <row r="50" spans="2:19" ht="24" customHeight="1">
      <c r="B50" s="10"/>
      <c r="C50" s="69"/>
      <c r="D50" s="101"/>
      <c r="E50" s="101"/>
      <c r="F50" s="101"/>
      <c r="G50" s="101"/>
      <c r="H50" s="101"/>
      <c r="I50" s="70"/>
      <c r="J50" s="69"/>
      <c r="K50" s="101"/>
      <c r="L50" s="70"/>
      <c r="M50" s="69"/>
      <c r="N50" s="101"/>
      <c r="O50" s="70"/>
      <c r="P50" s="69"/>
      <c r="Q50" s="70"/>
      <c r="R50" s="1"/>
      <c r="S50" s="31"/>
    </row>
    <row r="51" spans="2:19" ht="24" customHeight="1">
      <c r="B51" s="10"/>
      <c r="C51" s="69"/>
      <c r="D51" s="101"/>
      <c r="E51" s="101"/>
      <c r="F51" s="101"/>
      <c r="G51" s="101"/>
      <c r="H51" s="101"/>
      <c r="I51" s="70"/>
      <c r="J51" s="69"/>
      <c r="K51" s="101"/>
      <c r="L51" s="70"/>
      <c r="M51" s="69"/>
      <c r="N51" s="101"/>
      <c r="O51" s="70"/>
      <c r="P51" s="69"/>
      <c r="Q51" s="70"/>
      <c r="R51" s="1"/>
      <c r="S51" s="31"/>
    </row>
    <row r="52" spans="2:19">
      <c r="Q52" s="31"/>
      <c r="R52" s="31"/>
      <c r="S52" s="31"/>
    </row>
    <row r="53" spans="2:19">
      <c r="B53" s="18"/>
      <c r="C53" s="18"/>
      <c r="D53" s="19"/>
      <c r="E53" s="18"/>
      <c r="F53" s="18"/>
      <c r="G53" s="18"/>
      <c r="H53" s="18"/>
      <c r="I53" s="18"/>
      <c r="Q53" s="31"/>
      <c r="R53" s="31"/>
      <c r="S53" s="31"/>
    </row>
    <row r="54" spans="2:19" ht="15" customHeight="1">
      <c r="B54" s="20">
        <v>11</v>
      </c>
      <c r="C54" s="20"/>
      <c r="D54" s="118" t="s">
        <v>40</v>
      </c>
      <c r="E54" s="118"/>
      <c r="F54" s="118"/>
      <c r="G54" s="118"/>
      <c r="H54" s="118"/>
      <c r="I54" s="118"/>
      <c r="Q54" s="31"/>
      <c r="R54" s="31"/>
      <c r="S54" s="31"/>
    </row>
    <row r="55" spans="2:19" ht="15" customHeight="1">
      <c r="B55" s="20"/>
      <c r="C55" s="20"/>
      <c r="D55" s="52"/>
      <c r="E55" s="52"/>
      <c r="F55" s="52"/>
      <c r="G55" s="52"/>
      <c r="H55" s="52"/>
      <c r="I55" s="52"/>
      <c r="Q55" s="31"/>
      <c r="R55" s="31"/>
      <c r="S55" s="31"/>
    </row>
    <row r="56" spans="2:19" ht="15" customHeight="1">
      <c r="B56" s="28" t="s">
        <v>28</v>
      </c>
      <c r="C56" s="119" t="s">
        <v>51</v>
      </c>
      <c r="D56" s="119"/>
      <c r="E56" s="29" t="s">
        <v>52</v>
      </c>
      <c r="F56" s="119" t="s">
        <v>53</v>
      </c>
      <c r="G56" s="119"/>
      <c r="H56" s="119" t="s">
        <v>34</v>
      </c>
      <c r="I56" s="119"/>
      <c r="J56" s="117" t="s">
        <v>35</v>
      </c>
      <c r="K56" s="117"/>
      <c r="L56" s="117" t="s">
        <v>36</v>
      </c>
      <c r="M56" s="117"/>
      <c r="Q56" s="31"/>
      <c r="R56" s="31"/>
      <c r="S56" s="31"/>
    </row>
    <row r="57" spans="2:19" ht="15" customHeight="1">
      <c r="B57" s="28"/>
      <c r="C57" s="77" t="s">
        <v>41</v>
      </c>
      <c r="D57" s="78"/>
      <c r="E57" s="29"/>
      <c r="F57" s="77"/>
      <c r="G57" s="78"/>
      <c r="H57" s="77"/>
      <c r="I57" s="78"/>
      <c r="J57" s="69"/>
      <c r="K57" s="70"/>
      <c r="L57" s="69"/>
      <c r="M57" s="70"/>
      <c r="Q57" s="31"/>
      <c r="R57" s="31"/>
      <c r="S57" s="31"/>
    </row>
    <row r="58" spans="2:19" ht="27" customHeight="1">
      <c r="B58" s="32">
        <v>1</v>
      </c>
      <c r="C58" s="89" t="s">
        <v>75</v>
      </c>
      <c r="D58" s="90"/>
      <c r="E58" s="30" t="s">
        <v>42</v>
      </c>
      <c r="F58" s="91" t="s">
        <v>76</v>
      </c>
      <c r="G58" s="92"/>
      <c r="H58" s="73">
        <v>2</v>
      </c>
      <c r="I58" s="74"/>
      <c r="J58" s="93"/>
      <c r="K58" s="94"/>
      <c r="L58" s="93">
        <f t="shared" ref="L58:L63" si="0">H58</f>
        <v>2</v>
      </c>
      <c r="M58" s="94"/>
      <c r="Q58" s="31"/>
      <c r="R58" s="31"/>
      <c r="S58" s="31"/>
    </row>
    <row r="59" spans="2:19" ht="29.25" customHeight="1">
      <c r="B59" s="32">
        <v>2</v>
      </c>
      <c r="C59" s="89" t="s">
        <v>54</v>
      </c>
      <c r="D59" s="90"/>
      <c r="E59" s="30" t="s">
        <v>42</v>
      </c>
      <c r="F59" s="91" t="s">
        <v>76</v>
      </c>
      <c r="G59" s="92"/>
      <c r="H59" s="73">
        <f>H60+H61+H62+H63</f>
        <v>15.25</v>
      </c>
      <c r="I59" s="74"/>
      <c r="J59" s="93"/>
      <c r="K59" s="94"/>
      <c r="L59" s="93">
        <f t="shared" si="0"/>
        <v>15.25</v>
      </c>
      <c r="M59" s="94"/>
      <c r="Q59" s="31"/>
      <c r="R59" s="31"/>
      <c r="S59" s="31"/>
    </row>
    <row r="60" spans="2:19" ht="17.25" customHeight="1">
      <c r="B60" s="32">
        <v>3</v>
      </c>
      <c r="C60" s="71" t="s">
        <v>55</v>
      </c>
      <c r="D60" s="72"/>
      <c r="E60" s="30" t="s">
        <v>42</v>
      </c>
      <c r="F60" s="91" t="s">
        <v>76</v>
      </c>
      <c r="G60" s="92"/>
      <c r="H60" s="73"/>
      <c r="I60" s="74"/>
      <c r="J60" s="93"/>
      <c r="K60" s="94"/>
      <c r="L60" s="93">
        <f t="shared" si="0"/>
        <v>0</v>
      </c>
      <c r="M60" s="94"/>
      <c r="Q60" s="31"/>
      <c r="R60" s="31"/>
      <c r="S60" s="31"/>
    </row>
    <row r="61" spans="2:19" ht="30" customHeight="1">
      <c r="B61" s="32">
        <v>4</v>
      </c>
      <c r="C61" s="89" t="s">
        <v>56</v>
      </c>
      <c r="D61" s="90"/>
      <c r="E61" s="30" t="s">
        <v>42</v>
      </c>
      <c r="F61" s="91" t="s">
        <v>76</v>
      </c>
      <c r="G61" s="92"/>
      <c r="H61" s="73">
        <v>8</v>
      </c>
      <c r="I61" s="74"/>
      <c r="J61" s="47"/>
      <c r="K61" s="48"/>
      <c r="L61" s="93">
        <f t="shared" si="0"/>
        <v>8</v>
      </c>
      <c r="M61" s="94"/>
      <c r="Q61" s="31"/>
      <c r="R61" s="31"/>
      <c r="S61" s="31"/>
    </row>
    <row r="62" spans="2:19" ht="17.25" customHeight="1">
      <c r="B62" s="32">
        <v>5</v>
      </c>
      <c r="C62" s="71" t="s">
        <v>57</v>
      </c>
      <c r="D62" s="72"/>
      <c r="E62" s="30" t="s">
        <v>42</v>
      </c>
      <c r="F62" s="91" t="s">
        <v>76</v>
      </c>
      <c r="G62" s="92"/>
      <c r="H62" s="73">
        <v>4</v>
      </c>
      <c r="I62" s="74"/>
      <c r="J62" s="47"/>
      <c r="K62" s="48"/>
      <c r="L62" s="93">
        <f t="shared" si="0"/>
        <v>4</v>
      </c>
      <c r="M62" s="94"/>
      <c r="Q62" s="31"/>
      <c r="R62" s="31"/>
      <c r="S62" s="31"/>
    </row>
    <row r="63" spans="2:19" ht="19.5" customHeight="1">
      <c r="B63" s="32">
        <v>6</v>
      </c>
      <c r="C63" s="71" t="s">
        <v>58</v>
      </c>
      <c r="D63" s="72"/>
      <c r="E63" s="30" t="s">
        <v>42</v>
      </c>
      <c r="F63" s="91" t="s">
        <v>76</v>
      </c>
      <c r="G63" s="92"/>
      <c r="H63" s="73">
        <v>3.25</v>
      </c>
      <c r="I63" s="74"/>
      <c r="J63" s="93"/>
      <c r="K63" s="94"/>
      <c r="L63" s="93">
        <f t="shared" si="0"/>
        <v>3.25</v>
      </c>
      <c r="M63" s="94"/>
      <c r="Q63" s="31"/>
      <c r="R63" s="31"/>
      <c r="S63" s="31"/>
    </row>
    <row r="64" spans="2:19" ht="15" customHeight="1">
      <c r="B64" s="32"/>
      <c r="C64" s="77" t="s">
        <v>43</v>
      </c>
      <c r="D64" s="78"/>
      <c r="E64" s="29"/>
      <c r="F64" s="77"/>
      <c r="G64" s="78"/>
      <c r="H64" s="77"/>
      <c r="I64" s="78"/>
      <c r="J64" s="69"/>
      <c r="K64" s="70"/>
      <c r="L64" s="69"/>
      <c r="M64" s="70"/>
      <c r="Q64" s="31"/>
      <c r="R64" s="31"/>
      <c r="S64" s="31"/>
    </row>
    <row r="65" spans="2:19" ht="58.5" customHeight="1">
      <c r="B65" s="32">
        <v>1</v>
      </c>
      <c r="C65" s="89" t="s">
        <v>90</v>
      </c>
      <c r="D65" s="90"/>
      <c r="E65" s="30" t="s">
        <v>59</v>
      </c>
      <c r="F65" s="73" t="s">
        <v>76</v>
      </c>
      <c r="G65" s="74"/>
      <c r="H65" s="75">
        <v>1335</v>
      </c>
      <c r="I65" s="76"/>
      <c r="J65" s="109"/>
      <c r="K65" s="110"/>
      <c r="L65" s="109">
        <f>H65</f>
        <v>1335</v>
      </c>
      <c r="M65" s="110"/>
      <c r="Q65" s="31"/>
      <c r="R65" s="31"/>
      <c r="S65" s="31"/>
    </row>
    <row r="66" spans="2:19" ht="17.25" customHeight="1">
      <c r="B66" s="32"/>
      <c r="C66" s="46"/>
      <c r="D66" s="33" t="s">
        <v>44</v>
      </c>
      <c r="E66" s="30"/>
      <c r="F66" s="42"/>
      <c r="G66" s="43"/>
      <c r="H66" s="44"/>
      <c r="I66" s="45"/>
      <c r="J66" s="50"/>
      <c r="K66" s="51"/>
      <c r="L66" s="50"/>
      <c r="M66" s="51"/>
      <c r="Q66" s="31"/>
      <c r="R66" s="31"/>
      <c r="S66" s="31"/>
    </row>
    <row r="67" spans="2:19" ht="19.5" customHeight="1">
      <c r="B67" s="32">
        <v>1</v>
      </c>
      <c r="C67" s="89" t="s">
        <v>70</v>
      </c>
      <c r="D67" s="90"/>
      <c r="E67" s="30" t="s">
        <v>61</v>
      </c>
      <c r="F67" s="73" t="s">
        <v>84</v>
      </c>
      <c r="G67" s="74"/>
      <c r="H67" s="75">
        <v>608</v>
      </c>
      <c r="I67" s="76"/>
      <c r="J67" s="50"/>
      <c r="K67" s="51"/>
      <c r="L67" s="109">
        <v>608</v>
      </c>
      <c r="M67" s="110"/>
      <c r="Q67" s="31"/>
      <c r="R67" s="31"/>
      <c r="S67" s="31"/>
    </row>
    <row r="68" spans="2:19" ht="18.75" customHeight="1">
      <c r="B68" s="32">
        <v>2</v>
      </c>
      <c r="C68" s="89" t="s">
        <v>60</v>
      </c>
      <c r="D68" s="90"/>
      <c r="E68" s="30" t="s">
        <v>85</v>
      </c>
      <c r="F68" s="73" t="s">
        <v>82</v>
      </c>
      <c r="G68" s="74"/>
      <c r="H68" s="127">
        <v>335.1</v>
      </c>
      <c r="I68" s="128"/>
      <c r="J68" s="50"/>
      <c r="K68" s="51"/>
      <c r="L68" s="129">
        <v>335.1</v>
      </c>
      <c r="M68" s="130"/>
      <c r="Q68" s="31"/>
      <c r="R68" s="31"/>
      <c r="S68" s="31"/>
    </row>
    <row r="69" spans="2:19" ht="15" customHeight="1">
      <c r="B69" s="32"/>
      <c r="C69" s="77" t="s">
        <v>63</v>
      </c>
      <c r="D69" s="78"/>
      <c r="E69" s="30"/>
      <c r="F69" s="73"/>
      <c r="G69" s="74"/>
      <c r="H69" s="73"/>
      <c r="I69" s="74"/>
      <c r="J69" s="69"/>
      <c r="K69" s="70"/>
      <c r="L69" s="69"/>
      <c r="M69" s="70"/>
      <c r="Q69" s="31"/>
      <c r="R69" s="31"/>
      <c r="S69" s="31"/>
    </row>
    <row r="70" spans="2:19" ht="20.25" customHeight="1">
      <c r="B70" s="32">
        <v>1</v>
      </c>
      <c r="C70" s="89" t="s">
        <v>64</v>
      </c>
      <c r="D70" s="90"/>
      <c r="E70" s="30" t="s">
        <v>85</v>
      </c>
      <c r="F70" s="73" t="s">
        <v>82</v>
      </c>
      <c r="G70" s="74"/>
      <c r="H70" s="73">
        <v>251</v>
      </c>
      <c r="I70" s="74"/>
      <c r="J70" s="69"/>
      <c r="K70" s="70"/>
      <c r="L70" s="69">
        <f>H70</f>
        <v>251</v>
      </c>
      <c r="M70" s="70"/>
      <c r="Q70" s="31"/>
      <c r="R70" s="31"/>
      <c r="S70" s="31"/>
    </row>
    <row r="71" spans="2:19">
      <c r="B71" s="22"/>
      <c r="C71" s="22"/>
      <c r="D71" s="23"/>
      <c r="E71" s="24"/>
      <c r="F71" s="24"/>
      <c r="G71" s="24"/>
      <c r="H71" s="24"/>
      <c r="I71" s="25"/>
    </row>
    <row r="72" spans="2:19">
      <c r="B72" s="22"/>
      <c r="C72" s="22"/>
      <c r="D72" s="23"/>
      <c r="E72" s="24"/>
      <c r="F72" s="24"/>
      <c r="G72" s="24"/>
      <c r="H72" s="24"/>
      <c r="I72" s="25"/>
    </row>
    <row r="73" spans="2:19">
      <c r="B73" s="66" t="s">
        <v>45</v>
      </c>
      <c r="C73" s="66"/>
      <c r="D73" s="66"/>
      <c r="E73" s="24"/>
      <c r="F73" s="24"/>
      <c r="G73" s="24"/>
      <c r="H73" s="24"/>
      <c r="I73" s="25"/>
    </row>
    <row r="74" spans="2:19">
      <c r="B74" s="66" t="s">
        <v>46</v>
      </c>
      <c r="C74" s="66"/>
      <c r="D74" s="66"/>
      <c r="E74" s="26"/>
      <c r="F74" s="24"/>
      <c r="G74" s="68" t="s">
        <v>106</v>
      </c>
      <c r="H74" s="68"/>
      <c r="I74" s="25"/>
    </row>
    <row r="75" spans="2:19">
      <c r="B75" s="22"/>
      <c r="C75" s="22"/>
      <c r="D75" s="23"/>
      <c r="E75" s="24" t="s">
        <v>47</v>
      </c>
      <c r="F75" s="24"/>
      <c r="G75" s="67" t="s">
        <v>48</v>
      </c>
      <c r="H75" s="67"/>
      <c r="I75" s="25"/>
    </row>
    <row r="76" spans="2:19">
      <c r="B76" s="22"/>
      <c r="C76" s="22"/>
      <c r="D76" s="23"/>
      <c r="E76" s="24"/>
      <c r="F76" s="24"/>
      <c r="G76" s="27"/>
      <c r="H76" s="27"/>
      <c r="I76" s="25"/>
    </row>
    <row r="77" spans="2:19">
      <c r="B77" s="66" t="s">
        <v>49</v>
      </c>
      <c r="C77" s="66"/>
      <c r="D77" s="66"/>
      <c r="E77" s="24"/>
      <c r="F77" s="24"/>
      <c r="G77" s="27"/>
      <c r="H77" s="27"/>
      <c r="I77" s="25"/>
    </row>
    <row r="78" spans="2:19">
      <c r="B78" s="66" t="s">
        <v>50</v>
      </c>
      <c r="C78" s="66"/>
      <c r="D78" s="66"/>
      <c r="E78" s="26"/>
      <c r="F78" s="24"/>
      <c r="G78" s="68" t="s">
        <v>65</v>
      </c>
      <c r="H78" s="68"/>
      <c r="I78" s="25"/>
    </row>
    <row r="79" spans="2:19">
      <c r="B79" s="22"/>
      <c r="C79" s="22"/>
      <c r="D79" s="23"/>
      <c r="E79" s="24" t="s">
        <v>47</v>
      </c>
      <c r="F79" s="24"/>
      <c r="G79" s="67" t="s">
        <v>48</v>
      </c>
      <c r="H79" s="67"/>
      <c r="I79" s="25"/>
    </row>
  </sheetData>
  <mergeCells count="130">
    <mergeCell ref="B19:C19"/>
    <mergeCell ref="F19:N19"/>
    <mergeCell ref="P19:Q19"/>
    <mergeCell ref="B20:C20"/>
    <mergeCell ref="F20:N20"/>
    <mergeCell ref="P20:Q20"/>
    <mergeCell ref="A12:Q12"/>
    <mergeCell ref="A13:Q13"/>
    <mergeCell ref="B16:C16"/>
    <mergeCell ref="F16:N16"/>
    <mergeCell ref="P16:Q16"/>
    <mergeCell ref="B17:C17"/>
    <mergeCell ref="F17:N17"/>
    <mergeCell ref="P17:Q17"/>
    <mergeCell ref="B33:L33"/>
    <mergeCell ref="B34:Q34"/>
    <mergeCell ref="C36:Q36"/>
    <mergeCell ref="C37:Q37"/>
    <mergeCell ref="B39:Q39"/>
    <mergeCell ref="C41:Q41"/>
    <mergeCell ref="B22:C22"/>
    <mergeCell ref="I22:N22"/>
    <mergeCell ref="P22:Q22"/>
    <mergeCell ref="B23:C23"/>
    <mergeCell ref="I23:N23"/>
    <mergeCell ref="P23:Q23"/>
    <mergeCell ref="C42:Q42"/>
    <mergeCell ref="C44:I44"/>
    <mergeCell ref="J44:L44"/>
    <mergeCell ref="M44:O44"/>
    <mergeCell ref="P44:Q44"/>
    <mergeCell ref="C45:I45"/>
    <mergeCell ref="J45:L45"/>
    <mergeCell ref="M45:O45"/>
    <mergeCell ref="P45:Q45"/>
    <mergeCell ref="C49:I49"/>
    <mergeCell ref="J49:L49"/>
    <mergeCell ref="M49:O49"/>
    <mergeCell ref="P49:Q49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C51:I51"/>
    <mergeCell ref="J51:L51"/>
    <mergeCell ref="M51:O51"/>
    <mergeCell ref="P51:Q51"/>
    <mergeCell ref="D54:I54"/>
    <mergeCell ref="C56:D56"/>
    <mergeCell ref="F56:G56"/>
    <mergeCell ref="H56:I56"/>
    <mergeCell ref="J56:K56"/>
    <mergeCell ref="L56:M56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61:D61"/>
    <mergeCell ref="F61:G61"/>
    <mergeCell ref="H61:I61"/>
    <mergeCell ref="L61:M61"/>
    <mergeCell ref="C62:D62"/>
    <mergeCell ref="F62:G62"/>
    <mergeCell ref="H62:I62"/>
    <mergeCell ref="L62:M62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63:D63"/>
    <mergeCell ref="F63:G63"/>
    <mergeCell ref="H63:I63"/>
    <mergeCell ref="J63:K63"/>
    <mergeCell ref="L63:M63"/>
    <mergeCell ref="C64:D64"/>
    <mergeCell ref="F64:G64"/>
    <mergeCell ref="H64:I64"/>
    <mergeCell ref="J64:K64"/>
    <mergeCell ref="L64:M64"/>
    <mergeCell ref="C65:D65"/>
    <mergeCell ref="F65:G65"/>
    <mergeCell ref="H65:I65"/>
    <mergeCell ref="J65:K65"/>
    <mergeCell ref="L65:M65"/>
    <mergeCell ref="C67:D67"/>
    <mergeCell ref="F67:G67"/>
    <mergeCell ref="H67:I67"/>
    <mergeCell ref="L67:M67"/>
    <mergeCell ref="J70:K70"/>
    <mergeCell ref="L70:M70"/>
    <mergeCell ref="B73:D73"/>
    <mergeCell ref="C68:D68"/>
    <mergeCell ref="F68:G68"/>
    <mergeCell ref="H68:I68"/>
    <mergeCell ref="L68:M68"/>
    <mergeCell ref="C69:D69"/>
    <mergeCell ref="F69:G69"/>
    <mergeCell ref="H69:I69"/>
    <mergeCell ref="J69:K69"/>
    <mergeCell ref="L69:M69"/>
    <mergeCell ref="G79:H79"/>
    <mergeCell ref="B74:D74"/>
    <mergeCell ref="G74:H74"/>
    <mergeCell ref="G75:H75"/>
    <mergeCell ref="B77:D77"/>
    <mergeCell ref="B78:D78"/>
    <mergeCell ref="G78:H78"/>
    <mergeCell ref="C70:D70"/>
    <mergeCell ref="F70:G70"/>
    <mergeCell ref="H70:I70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34" max="16383" man="1"/>
    <brk id="5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8"/>
  <sheetViews>
    <sheetView view="pageBreakPreview" topLeftCell="A16" zoomScaleSheetLayoutView="100" workbookViewId="0">
      <selection activeCell="J25" sqref="J25"/>
    </sheetView>
  </sheetViews>
  <sheetFormatPr defaultRowHeight="15"/>
  <cols>
    <col min="1" max="1" width="9" bestFit="1" customWidth="1"/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2" bestFit="1" customWidth="1"/>
    <col min="12" max="12" width="11" customWidth="1"/>
    <col min="13" max="13" width="11.5703125" customWidth="1"/>
    <col min="15" max="15" width="10.140625" bestFit="1" customWidth="1"/>
    <col min="17" max="17" width="10.28515625" customWidth="1"/>
  </cols>
  <sheetData>
    <row r="1" spans="1:19">
      <c r="M1" t="s">
        <v>0</v>
      </c>
    </row>
    <row r="2" spans="1:19">
      <c r="M2" t="s">
        <v>1</v>
      </c>
    </row>
    <row r="3" spans="1:19">
      <c r="M3" t="s">
        <v>2</v>
      </c>
    </row>
    <row r="4" spans="1:19">
      <c r="M4" t="s">
        <v>3</v>
      </c>
    </row>
    <row r="5" spans="1:19">
      <c r="R5" s="31"/>
      <c r="S5" s="31"/>
    </row>
    <row r="6" spans="1:19">
      <c r="D6" t="s">
        <v>95</v>
      </c>
      <c r="M6" t="s">
        <v>0</v>
      </c>
      <c r="R6" s="31"/>
      <c r="S6" s="31"/>
    </row>
    <row r="7" spans="1:19">
      <c r="M7" t="s">
        <v>4</v>
      </c>
      <c r="R7" s="31"/>
      <c r="S7" s="31"/>
    </row>
    <row r="8" spans="1:19">
      <c r="M8" t="s">
        <v>5</v>
      </c>
      <c r="R8" s="31"/>
      <c r="S8" s="31"/>
    </row>
    <row r="9" spans="1:19">
      <c r="M9" s="38" t="s">
        <v>168</v>
      </c>
      <c r="R9" s="31"/>
      <c r="S9" s="31"/>
    </row>
    <row r="10" spans="1:19">
      <c r="R10" s="31"/>
      <c r="S10" s="31"/>
    </row>
    <row r="11" spans="1:19">
      <c r="R11" s="31"/>
      <c r="S11" s="31"/>
    </row>
    <row r="12" spans="1:19">
      <c r="A12" s="97" t="s">
        <v>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31"/>
      <c r="S12" s="31"/>
    </row>
    <row r="13" spans="1:19">
      <c r="A13" s="97" t="s">
        <v>79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31"/>
      <c r="S13" s="31"/>
    </row>
    <row r="14" spans="1:19">
      <c r="R14" s="31"/>
      <c r="S14" s="31"/>
    </row>
    <row r="15" spans="1:19">
      <c r="R15" s="31"/>
      <c r="S15" s="31"/>
    </row>
    <row r="16" spans="1:19">
      <c r="A16" s="5">
        <v>1</v>
      </c>
      <c r="B16" s="98" t="s">
        <v>136</v>
      </c>
      <c r="C16" s="98"/>
      <c r="F16" s="99" t="s">
        <v>8</v>
      </c>
      <c r="G16" s="99"/>
      <c r="H16" s="99"/>
      <c r="I16" s="99"/>
      <c r="J16" s="99"/>
      <c r="K16" s="99"/>
      <c r="L16" s="99"/>
      <c r="M16" s="99"/>
      <c r="N16" s="99"/>
      <c r="P16" s="99">
        <v>2143809</v>
      </c>
      <c r="Q16" s="99"/>
      <c r="R16" s="31"/>
      <c r="S16" s="31"/>
    </row>
    <row r="17" spans="1:19" ht="33.75" customHeight="1">
      <c r="B17" s="107" t="s">
        <v>7</v>
      </c>
      <c r="C17" s="107"/>
      <c r="F17" s="108" t="s">
        <v>10</v>
      </c>
      <c r="G17" s="108"/>
      <c r="H17" s="108"/>
      <c r="I17" s="108"/>
      <c r="J17" s="108"/>
      <c r="K17" s="108"/>
      <c r="L17" s="108"/>
      <c r="M17" s="108"/>
      <c r="N17" s="108"/>
      <c r="P17" s="95" t="s">
        <v>9</v>
      </c>
      <c r="Q17" s="95"/>
      <c r="R17" s="31"/>
      <c r="S17" s="31"/>
    </row>
    <row r="18" spans="1:19">
      <c r="R18" s="31"/>
      <c r="S18" s="31"/>
    </row>
    <row r="19" spans="1:19">
      <c r="A19" s="5">
        <v>2</v>
      </c>
      <c r="B19" s="98" t="s">
        <v>136</v>
      </c>
      <c r="C19" s="98"/>
      <c r="F19" s="99" t="s">
        <v>8</v>
      </c>
      <c r="G19" s="99"/>
      <c r="H19" s="99"/>
      <c r="I19" s="99"/>
      <c r="J19" s="99"/>
      <c r="K19" s="99"/>
      <c r="L19" s="99"/>
      <c r="M19" s="99"/>
      <c r="N19" s="99"/>
      <c r="P19" s="99">
        <v>2143809</v>
      </c>
      <c r="Q19" s="99"/>
      <c r="R19" s="31"/>
      <c r="S19" s="31"/>
    </row>
    <row r="20" spans="1:19" ht="38.25" customHeight="1">
      <c r="B20" s="104" t="s">
        <v>11</v>
      </c>
      <c r="C20" s="104"/>
      <c r="F20" s="100" t="s">
        <v>12</v>
      </c>
      <c r="G20" s="100"/>
      <c r="H20" s="100"/>
      <c r="I20" s="100"/>
      <c r="J20" s="100"/>
      <c r="K20" s="100"/>
      <c r="L20" s="100"/>
      <c r="M20" s="100"/>
      <c r="N20" s="100"/>
      <c r="P20" s="95" t="s">
        <v>9</v>
      </c>
      <c r="Q20" s="95"/>
      <c r="R20" s="31"/>
      <c r="S20" s="31"/>
    </row>
    <row r="21" spans="1:19">
      <c r="R21" s="31"/>
      <c r="S21" s="31"/>
    </row>
    <row r="22" spans="1:19" ht="34.5" customHeight="1">
      <c r="A22" s="5">
        <v>3</v>
      </c>
      <c r="B22" s="98" t="s">
        <v>136</v>
      </c>
      <c r="C22" s="98"/>
      <c r="D22" s="13"/>
      <c r="E22" s="49" t="s">
        <v>39</v>
      </c>
      <c r="F22" s="13"/>
      <c r="G22" s="49" t="s">
        <v>137</v>
      </c>
      <c r="I22" s="102" t="s">
        <v>138</v>
      </c>
      <c r="J22" s="102"/>
      <c r="K22" s="102"/>
      <c r="L22" s="102"/>
      <c r="M22" s="102"/>
      <c r="N22" s="102"/>
      <c r="P22" s="103">
        <v>1052700000</v>
      </c>
      <c r="Q22" s="103"/>
      <c r="R22" s="31"/>
      <c r="S22" s="31"/>
    </row>
    <row r="23" spans="1:19" ht="69.75" customHeight="1">
      <c r="B23" s="104" t="s">
        <v>11</v>
      </c>
      <c r="C23" s="104"/>
      <c r="E23" s="4" t="s">
        <v>13</v>
      </c>
      <c r="G23" s="3" t="s">
        <v>14</v>
      </c>
      <c r="I23" s="104" t="s">
        <v>15</v>
      </c>
      <c r="J23" s="104"/>
      <c r="K23" s="104"/>
      <c r="L23" s="104"/>
      <c r="M23" s="104"/>
      <c r="N23" s="104"/>
      <c r="P23" s="95" t="s">
        <v>16</v>
      </c>
      <c r="Q23" s="95"/>
      <c r="R23" s="31"/>
      <c r="S23" s="31"/>
    </row>
    <row r="24" spans="1:19">
      <c r="R24" s="31"/>
      <c r="S24" s="31"/>
    </row>
    <row r="25" spans="1:19">
      <c r="A25" s="5">
        <v>4</v>
      </c>
      <c r="B25" s="5" t="s">
        <v>17</v>
      </c>
      <c r="E25" s="12">
        <f>J25+O25</f>
        <v>23314864</v>
      </c>
      <c r="F25" t="s">
        <v>18</v>
      </c>
      <c r="J25" s="53">
        <f>21246138+830596+1008000-60000</f>
        <v>23024734</v>
      </c>
      <c r="K25" t="s">
        <v>19</v>
      </c>
      <c r="O25" s="54">
        <v>290130</v>
      </c>
      <c r="P25" t="s">
        <v>20</v>
      </c>
      <c r="R25" s="31"/>
      <c r="S25" s="31"/>
    </row>
    <row r="26" spans="1:19">
      <c r="A26" s="5">
        <v>5</v>
      </c>
      <c r="B26" s="5" t="s">
        <v>21</v>
      </c>
      <c r="C26" s="5"/>
      <c r="D26" s="5"/>
      <c r="E26" s="5"/>
      <c r="R26" s="31"/>
      <c r="S26" s="31"/>
    </row>
    <row r="27" spans="1:19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1"/>
      <c r="S27" s="31"/>
    </row>
    <row r="28" spans="1:19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1"/>
      <c r="S28" s="31"/>
    </row>
    <row r="29" spans="1:19">
      <c r="B29" s="9" t="s">
        <v>77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1"/>
      <c r="S29" s="31"/>
    </row>
    <row r="30" spans="1:19">
      <c r="B30" s="6" t="s">
        <v>24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1"/>
      <c r="S30" s="31"/>
    </row>
    <row r="31" spans="1:19">
      <c r="B31" s="6" t="s">
        <v>25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1"/>
      <c r="S31" s="31"/>
    </row>
    <row r="32" spans="1:19">
      <c r="B32" s="6" t="s">
        <v>26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1"/>
      <c r="S32" s="31"/>
    </row>
    <row r="33" spans="1:19">
      <c r="B33" s="96" t="s">
        <v>78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R33" s="31"/>
      <c r="S33" s="31"/>
    </row>
    <row r="34" spans="1:19" ht="15" customHeight="1">
      <c r="B34" s="96" t="str">
        <f>'0610160'!B34:Q34</f>
        <v>(у редакції рішення міської ради від 29.04.2021 року № 527-12-VIII)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31"/>
      <c r="S34" s="31"/>
    </row>
    <row r="35" spans="1:19" ht="33" customHeight="1">
      <c r="A35" s="15">
        <v>6</v>
      </c>
      <c r="B35" s="16" t="s">
        <v>27</v>
      </c>
      <c r="C35" s="15"/>
      <c r="D35" s="15"/>
      <c r="E35" s="15"/>
      <c r="F35" s="15"/>
      <c r="G35" s="15"/>
      <c r="H35" s="15"/>
      <c r="I35" s="15"/>
      <c r="R35" s="1"/>
      <c r="S35" s="31"/>
    </row>
    <row r="36" spans="1:19" ht="32.25" customHeight="1">
      <c r="B36" s="10" t="s">
        <v>28</v>
      </c>
      <c r="C36" s="69" t="s">
        <v>29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70"/>
      <c r="R36" s="1"/>
      <c r="S36" s="31"/>
    </row>
    <row r="37" spans="1:19" ht="39" customHeight="1">
      <c r="B37" s="10">
        <v>1</v>
      </c>
      <c r="C37" s="114" t="s">
        <v>139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1"/>
      <c r="S37" s="31"/>
    </row>
    <row r="38" spans="1:19" ht="22.5" customHeight="1">
      <c r="A38" s="5">
        <v>7</v>
      </c>
      <c r="B38" s="5" t="s">
        <v>30</v>
      </c>
      <c r="C38" s="5"/>
      <c r="D38" s="5"/>
      <c r="E38" s="5"/>
      <c r="F38" s="5"/>
      <c r="G38" s="5"/>
      <c r="H38" s="5"/>
      <c r="I38" s="5"/>
      <c r="R38" s="31"/>
      <c r="S38" s="31"/>
    </row>
    <row r="39" spans="1:19" ht="32.25" customHeight="1">
      <c r="B39" s="105" t="s">
        <v>140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31"/>
      <c r="S39" s="31"/>
    </row>
    <row r="40" spans="1:19" ht="32.25" customHeight="1">
      <c r="A40" s="5">
        <v>8</v>
      </c>
      <c r="B40" s="5" t="s">
        <v>31</v>
      </c>
      <c r="C40" s="5"/>
      <c r="D40" s="5"/>
      <c r="R40" s="31"/>
      <c r="S40" s="31"/>
    </row>
    <row r="41" spans="1:19" ht="25.5" customHeight="1">
      <c r="B41" s="10" t="s">
        <v>28</v>
      </c>
      <c r="C41" s="69" t="s">
        <v>32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70"/>
      <c r="R41" s="1"/>
      <c r="S41" s="31"/>
    </row>
    <row r="42" spans="1:19" ht="30.75" customHeight="1">
      <c r="B42" s="10"/>
      <c r="C42" s="114" t="s">
        <v>139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"/>
      <c r="S42" s="31"/>
    </row>
    <row r="43" spans="1:19" ht="31.5" customHeight="1">
      <c r="A43" s="5">
        <v>9</v>
      </c>
      <c r="B43" s="17" t="s">
        <v>33</v>
      </c>
      <c r="C43" s="5"/>
      <c r="D43" s="5"/>
      <c r="E43" s="5"/>
      <c r="R43" s="1"/>
      <c r="S43" s="31"/>
    </row>
    <row r="44" spans="1:19" ht="24" customHeight="1">
      <c r="B44" s="10" t="s">
        <v>28</v>
      </c>
      <c r="C44" s="69" t="s">
        <v>33</v>
      </c>
      <c r="D44" s="101"/>
      <c r="E44" s="101"/>
      <c r="F44" s="101"/>
      <c r="G44" s="101"/>
      <c r="H44" s="101"/>
      <c r="I44" s="70"/>
      <c r="J44" s="69" t="s">
        <v>34</v>
      </c>
      <c r="K44" s="101"/>
      <c r="L44" s="70"/>
      <c r="M44" s="69" t="s">
        <v>35</v>
      </c>
      <c r="N44" s="101"/>
      <c r="O44" s="70"/>
      <c r="P44" s="69" t="s">
        <v>36</v>
      </c>
      <c r="Q44" s="70"/>
      <c r="R44" s="1"/>
      <c r="S44" s="31"/>
    </row>
    <row r="45" spans="1:19" ht="26.25" customHeight="1">
      <c r="B45" s="37">
        <v>1</v>
      </c>
      <c r="C45" s="69">
        <v>2</v>
      </c>
      <c r="D45" s="101"/>
      <c r="E45" s="101"/>
      <c r="F45" s="101"/>
      <c r="G45" s="101"/>
      <c r="H45" s="101"/>
      <c r="I45" s="70"/>
      <c r="J45" s="69">
        <v>3</v>
      </c>
      <c r="K45" s="101"/>
      <c r="L45" s="70"/>
      <c r="M45" s="69">
        <v>4</v>
      </c>
      <c r="N45" s="101"/>
      <c r="O45" s="70"/>
      <c r="P45" s="69">
        <v>5</v>
      </c>
      <c r="Q45" s="70"/>
      <c r="R45" s="1"/>
      <c r="S45" s="31"/>
    </row>
    <row r="46" spans="1:19" ht="42.75" customHeight="1">
      <c r="B46" s="10"/>
      <c r="C46" s="143" t="s">
        <v>141</v>
      </c>
      <c r="D46" s="144"/>
      <c r="E46" s="144"/>
      <c r="F46" s="144"/>
      <c r="G46" s="144"/>
      <c r="H46" s="144"/>
      <c r="I46" s="145"/>
      <c r="J46" s="109">
        <f>J25</f>
        <v>23024734</v>
      </c>
      <c r="K46" s="113"/>
      <c r="L46" s="110"/>
      <c r="M46" s="109">
        <f>O25</f>
        <v>290130</v>
      </c>
      <c r="N46" s="113"/>
      <c r="O46" s="110"/>
      <c r="P46" s="109">
        <f>J46+M46</f>
        <v>23314864</v>
      </c>
      <c r="Q46" s="110"/>
      <c r="R46" s="1"/>
      <c r="S46" s="31"/>
    </row>
    <row r="47" spans="1:19" ht="29.25" customHeight="1">
      <c r="B47" s="10"/>
      <c r="C47" s="69" t="s">
        <v>36</v>
      </c>
      <c r="D47" s="101"/>
      <c r="E47" s="101"/>
      <c r="F47" s="101"/>
      <c r="G47" s="101"/>
      <c r="H47" s="101"/>
      <c r="I47" s="70"/>
      <c r="J47" s="109">
        <f>J46</f>
        <v>23024734</v>
      </c>
      <c r="K47" s="113"/>
      <c r="L47" s="110"/>
      <c r="M47" s="109">
        <f>M46</f>
        <v>290130</v>
      </c>
      <c r="N47" s="113"/>
      <c r="O47" s="110"/>
      <c r="P47" s="109">
        <f>P46</f>
        <v>23314864</v>
      </c>
      <c r="Q47" s="110"/>
      <c r="R47" s="1"/>
      <c r="S47" s="31"/>
    </row>
    <row r="48" spans="1:19" ht="24.75" customHeight="1">
      <c r="A48" s="5">
        <v>10</v>
      </c>
      <c r="B48" s="5" t="s">
        <v>37</v>
      </c>
      <c r="C48" s="5"/>
      <c r="D48" s="5"/>
      <c r="E48" s="5"/>
      <c r="F48" s="5"/>
      <c r="G48" s="5"/>
      <c r="H48" s="5"/>
      <c r="I48" s="5"/>
      <c r="R48" s="1"/>
      <c r="S48" s="31"/>
    </row>
    <row r="49" spans="2:19" ht="24.75" customHeight="1">
      <c r="B49" s="10" t="s">
        <v>28</v>
      </c>
      <c r="C49" s="69" t="s">
        <v>38</v>
      </c>
      <c r="D49" s="101"/>
      <c r="E49" s="101"/>
      <c r="F49" s="101"/>
      <c r="G49" s="101"/>
      <c r="H49" s="101"/>
      <c r="I49" s="70"/>
      <c r="J49" s="69" t="s">
        <v>34</v>
      </c>
      <c r="K49" s="101"/>
      <c r="L49" s="70"/>
      <c r="M49" s="69" t="s">
        <v>35</v>
      </c>
      <c r="N49" s="101"/>
      <c r="O49" s="70"/>
      <c r="P49" s="69" t="s">
        <v>36</v>
      </c>
      <c r="Q49" s="70"/>
      <c r="R49" s="1"/>
      <c r="S49" s="31"/>
    </row>
    <row r="50" spans="2:19" ht="24.75" customHeight="1">
      <c r="B50" s="37">
        <v>1</v>
      </c>
      <c r="C50" s="140" t="s">
        <v>142</v>
      </c>
      <c r="D50" s="141"/>
      <c r="E50" s="141"/>
      <c r="F50" s="141"/>
      <c r="G50" s="141"/>
      <c r="H50" s="141"/>
      <c r="I50" s="142"/>
      <c r="J50" s="109">
        <v>1008000</v>
      </c>
      <c r="K50" s="113"/>
      <c r="L50" s="110"/>
      <c r="M50" s="109"/>
      <c r="N50" s="113"/>
      <c r="O50" s="110"/>
      <c r="P50" s="109">
        <f>J50</f>
        <v>1008000</v>
      </c>
      <c r="Q50" s="110"/>
      <c r="R50" s="1"/>
      <c r="S50" s="31"/>
    </row>
    <row r="51" spans="2:19" ht="24.75" customHeight="1">
      <c r="B51" s="10"/>
      <c r="C51" s="69"/>
      <c r="D51" s="101"/>
      <c r="E51" s="101"/>
      <c r="F51" s="101"/>
      <c r="G51" s="101"/>
      <c r="H51" s="101"/>
      <c r="I51" s="70"/>
      <c r="J51" s="69"/>
      <c r="K51" s="101"/>
      <c r="L51" s="70"/>
      <c r="M51" s="69"/>
      <c r="N51" s="101"/>
      <c r="O51" s="70"/>
      <c r="P51" s="69"/>
      <c r="Q51" s="70"/>
      <c r="R51" s="1"/>
      <c r="S51" s="31"/>
    </row>
    <row r="52" spans="2:19" ht="24.75" customHeight="1">
      <c r="Q52" s="31"/>
      <c r="R52" s="31"/>
      <c r="S52" s="31"/>
    </row>
    <row r="53" spans="2:19">
      <c r="B53" s="18"/>
      <c r="C53" s="18"/>
      <c r="D53" s="19"/>
      <c r="E53" s="18"/>
      <c r="F53" s="18"/>
      <c r="G53" s="18"/>
      <c r="H53" s="18"/>
      <c r="I53" s="18"/>
      <c r="Q53" s="31"/>
      <c r="R53" s="31"/>
      <c r="S53" s="31"/>
    </row>
    <row r="54" spans="2:19" ht="15" customHeight="1">
      <c r="B54" s="20">
        <v>11</v>
      </c>
      <c r="C54" s="20"/>
      <c r="D54" s="118" t="s">
        <v>40</v>
      </c>
      <c r="E54" s="118"/>
      <c r="F54" s="118"/>
      <c r="G54" s="118"/>
      <c r="H54" s="118"/>
      <c r="I54" s="118"/>
      <c r="Q54" s="31"/>
      <c r="R54" s="31"/>
      <c r="S54" s="31"/>
    </row>
    <row r="55" spans="2:19" ht="15" customHeight="1">
      <c r="B55" s="20"/>
      <c r="C55" s="20"/>
      <c r="D55" s="52"/>
      <c r="E55" s="52"/>
      <c r="F55" s="52"/>
      <c r="G55" s="52"/>
      <c r="H55" s="52"/>
      <c r="I55" s="52"/>
      <c r="Q55" s="31"/>
      <c r="R55" s="31"/>
      <c r="S55" s="31"/>
    </row>
    <row r="56" spans="2:19" ht="15" customHeight="1">
      <c r="B56" s="28" t="s">
        <v>28</v>
      </c>
      <c r="C56" s="119" t="s">
        <v>51</v>
      </c>
      <c r="D56" s="119"/>
      <c r="E56" s="29" t="s">
        <v>52</v>
      </c>
      <c r="F56" s="119" t="s">
        <v>53</v>
      </c>
      <c r="G56" s="119"/>
      <c r="H56" s="119" t="s">
        <v>34</v>
      </c>
      <c r="I56" s="119"/>
      <c r="J56" s="117" t="s">
        <v>35</v>
      </c>
      <c r="K56" s="117"/>
      <c r="L56" s="117" t="s">
        <v>36</v>
      </c>
      <c r="M56" s="117"/>
      <c r="Q56" s="31"/>
      <c r="R56" s="31"/>
      <c r="S56" s="31"/>
    </row>
    <row r="57" spans="2:19" ht="15" customHeight="1">
      <c r="B57" s="28"/>
      <c r="C57" s="77" t="s">
        <v>41</v>
      </c>
      <c r="D57" s="78"/>
      <c r="E57" s="29"/>
      <c r="F57" s="77"/>
      <c r="G57" s="78"/>
      <c r="H57" s="77"/>
      <c r="I57" s="78"/>
      <c r="J57" s="69"/>
      <c r="K57" s="70"/>
      <c r="L57" s="69"/>
      <c r="M57" s="70"/>
      <c r="Q57" s="31"/>
      <c r="R57" s="31"/>
      <c r="S57" s="31"/>
    </row>
    <row r="58" spans="2:19" ht="28.5" customHeight="1">
      <c r="B58" s="63">
        <v>1</v>
      </c>
      <c r="C58" s="89" t="s">
        <v>143</v>
      </c>
      <c r="D58" s="90"/>
      <c r="E58" s="30" t="s">
        <v>42</v>
      </c>
      <c r="F58" s="91" t="s">
        <v>127</v>
      </c>
      <c r="G58" s="92"/>
      <c r="H58" s="73">
        <v>2</v>
      </c>
      <c r="I58" s="74"/>
      <c r="J58" s="93">
        <v>2</v>
      </c>
      <c r="K58" s="94"/>
      <c r="L58" s="93">
        <f t="shared" ref="L58:L61" si="0">H58</f>
        <v>2</v>
      </c>
      <c r="M58" s="94"/>
      <c r="Q58" s="31"/>
      <c r="R58" s="31"/>
      <c r="S58" s="31"/>
    </row>
    <row r="59" spans="2:19" ht="28.5" customHeight="1">
      <c r="B59" s="32">
        <v>2</v>
      </c>
      <c r="C59" s="89" t="s">
        <v>144</v>
      </c>
      <c r="D59" s="90"/>
      <c r="E59" s="30" t="s">
        <v>61</v>
      </c>
      <c r="F59" s="91" t="s">
        <v>84</v>
      </c>
      <c r="G59" s="92"/>
      <c r="H59" s="75">
        <f>J25</f>
        <v>23024734</v>
      </c>
      <c r="I59" s="76"/>
      <c r="J59" s="138">
        <v>290130</v>
      </c>
      <c r="K59" s="139"/>
      <c r="L59" s="136">
        <f>H59+J59</f>
        <v>23314864</v>
      </c>
      <c r="M59" s="137"/>
      <c r="Q59" s="31"/>
      <c r="R59" s="31"/>
      <c r="S59" s="31"/>
    </row>
    <row r="60" spans="2:19" ht="25.5" customHeight="1">
      <c r="B60" s="32">
        <v>3</v>
      </c>
      <c r="C60" s="89" t="s">
        <v>145</v>
      </c>
      <c r="D60" s="90"/>
      <c r="E60" s="30" t="s">
        <v>61</v>
      </c>
      <c r="F60" s="73" t="s">
        <v>84</v>
      </c>
      <c r="G60" s="74"/>
      <c r="H60" s="75">
        <v>1008000</v>
      </c>
      <c r="I60" s="76"/>
      <c r="J60" s="93"/>
      <c r="K60" s="94"/>
      <c r="L60" s="136">
        <f t="shared" si="0"/>
        <v>1008000</v>
      </c>
      <c r="M60" s="137"/>
      <c r="Q60" s="31"/>
      <c r="R60" s="31"/>
      <c r="S60" s="31"/>
    </row>
    <row r="61" spans="2:19" ht="15" customHeight="1">
      <c r="B61" s="32">
        <v>4</v>
      </c>
      <c r="C61" s="89" t="s">
        <v>146</v>
      </c>
      <c r="D61" s="90"/>
      <c r="E61" s="30" t="s">
        <v>42</v>
      </c>
      <c r="F61" s="91" t="s">
        <v>76</v>
      </c>
      <c r="G61" s="92"/>
      <c r="H61" s="75">
        <v>144</v>
      </c>
      <c r="I61" s="76"/>
      <c r="J61" s="93"/>
      <c r="K61" s="94"/>
      <c r="L61" s="136">
        <f t="shared" si="0"/>
        <v>144</v>
      </c>
      <c r="M61" s="137"/>
      <c r="Q61" s="31"/>
      <c r="R61" s="31"/>
      <c r="S61" s="31"/>
    </row>
    <row r="62" spans="2:19" ht="13.5" customHeight="1">
      <c r="B62" s="28"/>
      <c r="C62" s="77" t="s">
        <v>43</v>
      </c>
      <c r="D62" s="78"/>
      <c r="E62" s="29"/>
      <c r="F62" s="77"/>
      <c r="G62" s="78"/>
      <c r="H62" s="77"/>
      <c r="I62" s="78"/>
      <c r="J62" s="69"/>
      <c r="K62" s="70"/>
      <c r="L62" s="109"/>
      <c r="M62" s="110"/>
      <c r="Q62" s="31"/>
      <c r="R62" s="31"/>
      <c r="S62" s="31"/>
    </row>
    <row r="63" spans="2:19" ht="22.5" customHeight="1">
      <c r="B63" s="32">
        <v>1</v>
      </c>
      <c r="C63" s="89" t="s">
        <v>147</v>
      </c>
      <c r="D63" s="90"/>
      <c r="E63" s="30" t="s">
        <v>42</v>
      </c>
      <c r="F63" s="73" t="s">
        <v>76</v>
      </c>
      <c r="G63" s="74"/>
      <c r="H63" s="75">
        <v>1496</v>
      </c>
      <c r="I63" s="76"/>
      <c r="J63" s="69"/>
      <c r="K63" s="70"/>
      <c r="L63" s="109">
        <f>H63</f>
        <v>1496</v>
      </c>
      <c r="M63" s="110"/>
      <c r="Q63" s="31"/>
      <c r="R63" s="31"/>
      <c r="S63" s="31"/>
    </row>
    <row r="64" spans="2:19" ht="15.75" customHeight="1">
      <c r="B64" s="28"/>
      <c r="C64" s="77" t="s">
        <v>44</v>
      </c>
      <c r="D64" s="78"/>
      <c r="E64" s="30"/>
      <c r="F64" s="73"/>
      <c r="G64" s="74"/>
      <c r="H64" s="75"/>
      <c r="I64" s="76"/>
      <c r="J64" s="69"/>
      <c r="K64" s="70"/>
      <c r="L64" s="109"/>
      <c r="M64" s="110"/>
      <c r="Q64" s="31"/>
      <c r="R64" s="31"/>
      <c r="S64" s="31"/>
    </row>
    <row r="65" spans="2:19" ht="21.75" customHeight="1">
      <c r="B65" s="32">
        <v>1</v>
      </c>
      <c r="C65" s="89" t="s">
        <v>148</v>
      </c>
      <c r="D65" s="90"/>
      <c r="E65" s="30" t="s">
        <v>61</v>
      </c>
      <c r="F65" s="73" t="s">
        <v>84</v>
      </c>
      <c r="G65" s="74"/>
      <c r="H65" s="75">
        <f>14279969/H61/12</f>
        <v>8263.8709490740748</v>
      </c>
      <c r="I65" s="76"/>
      <c r="J65" s="69"/>
      <c r="K65" s="70"/>
      <c r="L65" s="109">
        <f>H65</f>
        <v>8263.8709490740748</v>
      </c>
      <c r="M65" s="110"/>
      <c r="Q65" s="31"/>
      <c r="R65" s="31"/>
      <c r="S65" s="31"/>
    </row>
    <row r="66" spans="2:19" ht="15" customHeight="1">
      <c r="B66" s="28"/>
      <c r="C66" s="77" t="s">
        <v>63</v>
      </c>
      <c r="D66" s="78"/>
      <c r="E66" s="29"/>
      <c r="F66" s="77"/>
      <c r="G66" s="78"/>
      <c r="H66" s="134"/>
      <c r="I66" s="135"/>
      <c r="J66" s="69"/>
      <c r="K66" s="70"/>
      <c r="L66" s="109"/>
      <c r="M66" s="110"/>
      <c r="Q66" s="31"/>
      <c r="R66" s="31"/>
      <c r="S66" s="31"/>
    </row>
    <row r="67" spans="2:19" ht="28.5" customHeight="1">
      <c r="B67" s="32">
        <v>1</v>
      </c>
      <c r="C67" s="120" t="s">
        <v>149</v>
      </c>
      <c r="D67" s="131"/>
      <c r="E67" s="60" t="s">
        <v>150</v>
      </c>
      <c r="F67" s="122" t="s">
        <v>151</v>
      </c>
      <c r="G67" s="123"/>
      <c r="H67" s="132">
        <v>2.5</v>
      </c>
      <c r="I67" s="133"/>
      <c r="J67" s="40"/>
      <c r="K67" s="41"/>
      <c r="L67" s="109">
        <f>H67+J67</f>
        <v>2.5</v>
      </c>
      <c r="M67" s="110"/>
      <c r="Q67" s="31"/>
      <c r="R67" s="31"/>
      <c r="S67" s="31"/>
    </row>
    <row r="68" spans="2:19" ht="33.75" customHeight="1">
      <c r="B68" s="59">
        <v>2</v>
      </c>
      <c r="C68" s="120" t="s">
        <v>152</v>
      </c>
      <c r="D68" s="131"/>
      <c r="E68" s="60" t="s">
        <v>59</v>
      </c>
      <c r="F68" s="122" t="s">
        <v>153</v>
      </c>
      <c r="G68" s="123"/>
      <c r="H68" s="132">
        <v>145</v>
      </c>
      <c r="I68" s="133"/>
      <c r="J68" s="40"/>
      <c r="K68" s="41"/>
      <c r="L68" s="109">
        <v>145</v>
      </c>
      <c r="M68" s="110"/>
      <c r="Q68" s="31"/>
      <c r="R68" s="31"/>
      <c r="S68" s="31"/>
    </row>
    <row r="69" spans="2:19">
      <c r="B69" s="22"/>
      <c r="C69" s="22"/>
      <c r="D69" s="23"/>
      <c r="E69" s="24"/>
      <c r="F69" s="24"/>
      <c r="G69" s="24"/>
      <c r="H69" s="24"/>
      <c r="I69" s="25"/>
    </row>
    <row r="70" spans="2:19">
      <c r="B70" s="22"/>
      <c r="C70" s="22"/>
      <c r="D70" s="23"/>
      <c r="E70" s="24"/>
      <c r="F70" s="24"/>
      <c r="G70" s="24"/>
      <c r="H70" s="24"/>
      <c r="I70" s="25"/>
    </row>
    <row r="71" spans="2:19">
      <c r="B71" s="22"/>
      <c r="C71" s="22"/>
      <c r="D71" s="23"/>
      <c r="E71" s="24"/>
      <c r="F71" s="24"/>
      <c r="G71" s="24"/>
      <c r="H71" s="24"/>
      <c r="I71" s="25"/>
    </row>
    <row r="72" spans="2:19">
      <c r="B72" s="66" t="s">
        <v>45</v>
      </c>
      <c r="C72" s="66"/>
      <c r="D72" s="66"/>
      <c r="E72" s="24"/>
      <c r="F72" s="24"/>
      <c r="G72" s="24"/>
      <c r="H72" s="24"/>
      <c r="I72" s="25"/>
    </row>
    <row r="73" spans="2:19">
      <c r="B73" s="66" t="s">
        <v>46</v>
      </c>
      <c r="C73" s="66"/>
      <c r="D73" s="66"/>
      <c r="E73" s="26"/>
      <c r="F73" s="24"/>
      <c r="G73" s="68" t="s">
        <v>106</v>
      </c>
      <c r="H73" s="68"/>
      <c r="I73" s="25"/>
    </row>
    <row r="74" spans="2:19">
      <c r="B74" s="22"/>
      <c r="C74" s="22"/>
      <c r="D74" s="23"/>
      <c r="E74" s="24" t="s">
        <v>47</v>
      </c>
      <c r="F74" s="24"/>
      <c r="G74" s="67" t="s">
        <v>48</v>
      </c>
      <c r="H74" s="67"/>
      <c r="I74" s="25"/>
    </row>
    <row r="75" spans="2:19">
      <c r="B75" s="22"/>
      <c r="C75" s="22"/>
      <c r="D75" s="23"/>
      <c r="E75" s="24"/>
      <c r="F75" s="24"/>
      <c r="G75" s="27"/>
      <c r="H75" s="27"/>
      <c r="I75" s="25"/>
    </row>
    <row r="76" spans="2:19">
      <c r="B76" s="66" t="s">
        <v>49</v>
      </c>
      <c r="C76" s="66"/>
      <c r="D76" s="66"/>
      <c r="E76" s="24"/>
      <c r="F76" s="24"/>
      <c r="G76" s="27"/>
      <c r="H76" s="27"/>
      <c r="I76" s="25"/>
    </row>
    <row r="77" spans="2:19">
      <c r="B77" s="66" t="s">
        <v>50</v>
      </c>
      <c r="C77" s="66"/>
      <c r="D77" s="66"/>
      <c r="E77" s="26"/>
      <c r="F77" s="24"/>
      <c r="G77" s="68" t="s">
        <v>65</v>
      </c>
      <c r="H77" s="68"/>
      <c r="I77" s="25"/>
    </row>
    <row r="78" spans="2:19">
      <c r="B78" s="22"/>
      <c r="C78" s="22"/>
      <c r="D78" s="23"/>
      <c r="E78" s="24" t="s">
        <v>47</v>
      </c>
      <c r="F78" s="24"/>
      <c r="G78" s="67" t="s">
        <v>48</v>
      </c>
      <c r="H78" s="67"/>
      <c r="I78" s="25"/>
    </row>
  </sheetData>
  <mergeCells count="127">
    <mergeCell ref="B19:C19"/>
    <mergeCell ref="F19:N19"/>
    <mergeCell ref="P19:Q19"/>
    <mergeCell ref="B20:C20"/>
    <mergeCell ref="F20:N20"/>
    <mergeCell ref="P20:Q20"/>
    <mergeCell ref="A12:Q12"/>
    <mergeCell ref="A13:Q13"/>
    <mergeCell ref="B16:C16"/>
    <mergeCell ref="F16:N16"/>
    <mergeCell ref="P16:Q16"/>
    <mergeCell ref="B17:C17"/>
    <mergeCell ref="F17:N17"/>
    <mergeCell ref="P17:Q17"/>
    <mergeCell ref="B33:L33"/>
    <mergeCell ref="B34:Q34"/>
    <mergeCell ref="C36:Q36"/>
    <mergeCell ref="C37:Q37"/>
    <mergeCell ref="B39:Q39"/>
    <mergeCell ref="C41:Q41"/>
    <mergeCell ref="B22:C22"/>
    <mergeCell ref="I22:N22"/>
    <mergeCell ref="P22:Q22"/>
    <mergeCell ref="B23:C23"/>
    <mergeCell ref="I23:N23"/>
    <mergeCell ref="P23:Q23"/>
    <mergeCell ref="C42:Q42"/>
    <mergeCell ref="C44:I44"/>
    <mergeCell ref="J44:L44"/>
    <mergeCell ref="M44:O44"/>
    <mergeCell ref="P44:Q44"/>
    <mergeCell ref="C45:I45"/>
    <mergeCell ref="J45:L45"/>
    <mergeCell ref="M45:O45"/>
    <mergeCell ref="P45:Q45"/>
    <mergeCell ref="C49:I49"/>
    <mergeCell ref="J49:L49"/>
    <mergeCell ref="M49:O49"/>
    <mergeCell ref="P49:Q49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C51:I51"/>
    <mergeCell ref="J51:L51"/>
    <mergeCell ref="M51:O51"/>
    <mergeCell ref="P51:Q51"/>
    <mergeCell ref="D54:I54"/>
    <mergeCell ref="C56:D56"/>
    <mergeCell ref="F56:G56"/>
    <mergeCell ref="H56:I56"/>
    <mergeCell ref="J56:K56"/>
    <mergeCell ref="L56:M56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61:D61"/>
    <mergeCell ref="F61:G61"/>
    <mergeCell ref="H61:I61"/>
    <mergeCell ref="J61:K61"/>
    <mergeCell ref="L61:M61"/>
    <mergeCell ref="C62:D62"/>
    <mergeCell ref="F62:G62"/>
    <mergeCell ref="H62:I62"/>
    <mergeCell ref="J62:K62"/>
    <mergeCell ref="L62:M62"/>
    <mergeCell ref="C63:D63"/>
    <mergeCell ref="F63:G63"/>
    <mergeCell ref="H63:I63"/>
    <mergeCell ref="J63:K63"/>
    <mergeCell ref="L63:M63"/>
    <mergeCell ref="C64:D64"/>
    <mergeCell ref="F64:G64"/>
    <mergeCell ref="H64:I64"/>
    <mergeCell ref="J64:K64"/>
    <mergeCell ref="L64:M64"/>
    <mergeCell ref="L67:M67"/>
    <mergeCell ref="C68:D68"/>
    <mergeCell ref="F68:G68"/>
    <mergeCell ref="H68:I68"/>
    <mergeCell ref="L68:M68"/>
    <mergeCell ref="C65:D65"/>
    <mergeCell ref="F65:G65"/>
    <mergeCell ref="H65:I65"/>
    <mergeCell ref="J65:K65"/>
    <mergeCell ref="L65:M65"/>
    <mergeCell ref="C66:D66"/>
    <mergeCell ref="F66:G66"/>
    <mergeCell ref="H66:I66"/>
    <mergeCell ref="J66:K66"/>
    <mergeCell ref="L66:M66"/>
    <mergeCell ref="G78:H78"/>
    <mergeCell ref="B72:D72"/>
    <mergeCell ref="B73:D73"/>
    <mergeCell ref="G73:H73"/>
    <mergeCell ref="G74:H74"/>
    <mergeCell ref="B76:D76"/>
    <mergeCell ref="B77:D77"/>
    <mergeCell ref="G77:H77"/>
    <mergeCell ref="C67:D67"/>
    <mergeCell ref="F67:G67"/>
    <mergeCell ref="H67:I67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rowBreaks count="2" manualBreakCount="2">
    <brk id="34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4"/>
  <sheetViews>
    <sheetView view="pageBreakPreview" topLeftCell="A22" zoomScaleSheetLayoutView="100" workbookViewId="0">
      <selection activeCell="M10" sqref="M10"/>
    </sheetView>
  </sheetViews>
  <sheetFormatPr defaultRowHeight="1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4" width="11.5703125" customWidth="1"/>
  </cols>
  <sheetData>
    <row r="1" spans="1:19">
      <c r="M1" t="s">
        <v>0</v>
      </c>
    </row>
    <row r="2" spans="1:19">
      <c r="M2" t="s">
        <v>1</v>
      </c>
    </row>
    <row r="3" spans="1:19">
      <c r="M3" t="s">
        <v>2</v>
      </c>
    </row>
    <row r="4" spans="1:19">
      <c r="M4" t="s">
        <v>3</v>
      </c>
    </row>
    <row r="5" spans="1:19">
      <c r="R5" s="31"/>
      <c r="S5" s="31"/>
    </row>
    <row r="6" spans="1:19">
      <c r="M6" t="s">
        <v>0</v>
      </c>
      <c r="R6" s="31"/>
      <c r="S6" s="31"/>
    </row>
    <row r="7" spans="1:19">
      <c r="M7" t="s">
        <v>4</v>
      </c>
      <c r="R7" s="31"/>
      <c r="S7" s="31"/>
    </row>
    <row r="8" spans="1:19">
      <c r="M8" t="s">
        <v>5</v>
      </c>
      <c r="R8" s="31"/>
      <c r="S8" s="31"/>
    </row>
    <row r="9" spans="1:19">
      <c r="M9" s="38" t="s">
        <v>168</v>
      </c>
      <c r="R9" s="31"/>
      <c r="S9" s="31"/>
    </row>
    <row r="10" spans="1:19">
      <c r="R10" s="31"/>
      <c r="S10" s="31"/>
    </row>
    <row r="11" spans="1:19">
      <c r="R11" s="31"/>
      <c r="S11" s="31"/>
    </row>
    <row r="12" spans="1:19">
      <c r="A12" s="97" t="s">
        <v>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31"/>
      <c r="S12" s="31"/>
    </row>
    <row r="13" spans="1:19">
      <c r="A13" s="97" t="s">
        <v>79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31"/>
      <c r="S13" s="31"/>
    </row>
    <row r="14" spans="1:19">
      <c r="R14" s="31"/>
      <c r="S14" s="31"/>
    </row>
    <row r="15" spans="1:19">
      <c r="R15" s="31"/>
      <c r="S15" s="31"/>
    </row>
    <row r="16" spans="1:19">
      <c r="A16" s="5">
        <v>1</v>
      </c>
      <c r="B16" s="98" t="s">
        <v>154</v>
      </c>
      <c r="C16" s="98"/>
      <c r="F16" s="99" t="s">
        <v>8</v>
      </c>
      <c r="G16" s="99"/>
      <c r="H16" s="99"/>
      <c r="I16" s="99"/>
      <c r="J16" s="99"/>
      <c r="K16" s="99"/>
      <c r="L16" s="99"/>
      <c r="M16" s="99"/>
      <c r="N16" s="99"/>
      <c r="P16" s="99">
        <v>2143809</v>
      </c>
      <c r="Q16" s="99"/>
      <c r="R16" s="31"/>
      <c r="S16" s="31"/>
    </row>
    <row r="17" spans="1:19" ht="33.75" customHeight="1">
      <c r="B17" s="107" t="s">
        <v>7</v>
      </c>
      <c r="C17" s="107"/>
      <c r="F17" s="108" t="s">
        <v>10</v>
      </c>
      <c r="G17" s="108"/>
      <c r="H17" s="108"/>
      <c r="I17" s="108"/>
      <c r="J17" s="108"/>
      <c r="K17" s="108"/>
      <c r="L17" s="108"/>
      <c r="M17" s="108"/>
      <c r="N17" s="108"/>
      <c r="P17" s="95" t="s">
        <v>9</v>
      </c>
      <c r="Q17" s="95"/>
      <c r="R17" s="31"/>
      <c r="S17" s="31"/>
    </row>
    <row r="18" spans="1:19">
      <c r="R18" s="31"/>
      <c r="S18" s="31"/>
    </row>
    <row r="19" spans="1:19">
      <c r="A19" s="5">
        <v>2</v>
      </c>
      <c r="B19" s="98" t="s">
        <v>154</v>
      </c>
      <c r="C19" s="98"/>
      <c r="F19" s="99" t="s">
        <v>8</v>
      </c>
      <c r="G19" s="99"/>
      <c r="H19" s="99"/>
      <c r="I19" s="99"/>
      <c r="J19" s="99"/>
      <c r="K19" s="99"/>
      <c r="L19" s="99"/>
      <c r="M19" s="99"/>
      <c r="N19" s="99"/>
      <c r="P19" s="99">
        <v>2143809</v>
      </c>
      <c r="Q19" s="99"/>
      <c r="R19" s="31"/>
      <c r="S19" s="31"/>
    </row>
    <row r="20" spans="1:19" ht="38.25" customHeight="1">
      <c r="B20" s="104" t="s">
        <v>11</v>
      </c>
      <c r="C20" s="104"/>
      <c r="F20" s="100" t="s">
        <v>12</v>
      </c>
      <c r="G20" s="100"/>
      <c r="H20" s="100"/>
      <c r="I20" s="100"/>
      <c r="J20" s="100"/>
      <c r="K20" s="100"/>
      <c r="L20" s="100"/>
      <c r="M20" s="100"/>
      <c r="N20" s="100"/>
      <c r="P20" s="95" t="s">
        <v>9</v>
      </c>
      <c r="Q20" s="95"/>
      <c r="R20" s="31"/>
      <c r="S20" s="31"/>
    </row>
    <row r="21" spans="1:19">
      <c r="R21" s="31"/>
      <c r="S21" s="31"/>
    </row>
    <row r="22" spans="1:19" ht="29.25" customHeight="1">
      <c r="A22" s="5">
        <v>3</v>
      </c>
      <c r="B22" s="98" t="s">
        <v>154</v>
      </c>
      <c r="C22" s="98"/>
      <c r="D22" s="13"/>
      <c r="E22" s="49" t="s">
        <v>39</v>
      </c>
      <c r="F22" s="13"/>
      <c r="G22" s="49" t="s">
        <v>155</v>
      </c>
      <c r="I22" s="102" t="s">
        <v>156</v>
      </c>
      <c r="J22" s="102"/>
      <c r="K22" s="102"/>
      <c r="L22" s="102"/>
      <c r="M22" s="102"/>
      <c r="N22" s="102"/>
      <c r="P22" s="103">
        <v>1052700000</v>
      </c>
      <c r="Q22" s="103"/>
      <c r="R22" s="31"/>
      <c r="S22" s="31"/>
    </row>
    <row r="23" spans="1:19" ht="69.75" customHeight="1">
      <c r="B23" s="104" t="s">
        <v>11</v>
      </c>
      <c r="C23" s="104"/>
      <c r="E23" s="4" t="s">
        <v>13</v>
      </c>
      <c r="G23" s="3" t="s">
        <v>14</v>
      </c>
      <c r="I23" s="104" t="s">
        <v>15</v>
      </c>
      <c r="J23" s="104"/>
      <c r="K23" s="104"/>
      <c r="L23" s="104"/>
      <c r="M23" s="104"/>
      <c r="N23" s="104"/>
      <c r="P23" s="95" t="s">
        <v>16</v>
      </c>
      <c r="Q23" s="95"/>
      <c r="R23" s="31"/>
      <c r="S23" s="31"/>
    </row>
    <row r="24" spans="1:19">
      <c r="R24" s="31"/>
      <c r="S24" s="31"/>
    </row>
    <row r="25" spans="1:19">
      <c r="A25" s="5">
        <v>4</v>
      </c>
      <c r="B25" s="5" t="s">
        <v>17</v>
      </c>
      <c r="E25" s="12">
        <f>J25+O25</f>
        <v>5589663</v>
      </c>
      <c r="F25" t="s">
        <v>18</v>
      </c>
      <c r="J25" s="12">
        <f>5529663+60000</f>
        <v>5589663</v>
      </c>
      <c r="K25" t="s">
        <v>19</v>
      </c>
      <c r="O25" s="64">
        <v>0</v>
      </c>
      <c r="P25" t="s">
        <v>20</v>
      </c>
      <c r="R25" s="31"/>
      <c r="S25" s="31"/>
    </row>
    <row r="26" spans="1:19">
      <c r="A26" s="5">
        <v>5</v>
      </c>
      <c r="B26" s="5" t="s">
        <v>21</v>
      </c>
      <c r="C26" s="5"/>
      <c r="D26" s="5"/>
      <c r="E26" s="5"/>
      <c r="R26" s="31"/>
      <c r="S26" s="31"/>
    </row>
    <row r="27" spans="1:19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1"/>
      <c r="S27" s="31"/>
    </row>
    <row r="28" spans="1:19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1"/>
      <c r="S28" s="31"/>
    </row>
    <row r="29" spans="1:19">
      <c r="B29" s="9" t="s">
        <v>77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1"/>
      <c r="S29" s="31"/>
    </row>
    <row r="30" spans="1:19">
      <c r="B30" s="6" t="s">
        <v>24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1"/>
      <c r="S30" s="31"/>
    </row>
    <row r="31" spans="1:19">
      <c r="B31" s="6" t="s">
        <v>25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1"/>
      <c r="S31" s="31"/>
    </row>
    <row r="32" spans="1:19">
      <c r="B32" s="6" t="s">
        <v>26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1"/>
      <c r="S32" s="31"/>
    </row>
    <row r="33" spans="1:19">
      <c r="B33" s="96" t="s">
        <v>78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R33" s="31"/>
      <c r="S33" s="31"/>
    </row>
    <row r="34" spans="1:19" ht="15" customHeight="1">
      <c r="B34" s="96" t="s">
        <v>167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31"/>
      <c r="S34" s="31"/>
    </row>
    <row r="35" spans="1:19" ht="33" customHeight="1">
      <c r="A35" s="15">
        <v>6</v>
      </c>
      <c r="B35" s="16" t="s">
        <v>27</v>
      </c>
      <c r="C35" s="15"/>
      <c r="D35" s="15"/>
      <c r="E35" s="15"/>
      <c r="F35" s="15"/>
      <c r="G35" s="15"/>
      <c r="H35" s="15"/>
      <c r="I35" s="15"/>
      <c r="R35" s="31"/>
      <c r="S35" s="31"/>
    </row>
    <row r="36" spans="1:19" ht="32.25" customHeight="1">
      <c r="B36" s="10" t="s">
        <v>28</v>
      </c>
      <c r="C36" s="69" t="s">
        <v>29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70"/>
      <c r="R36" s="1"/>
      <c r="S36" s="31"/>
    </row>
    <row r="37" spans="1:19" ht="39.75" customHeight="1">
      <c r="B37" s="10">
        <v>1</v>
      </c>
      <c r="C37" s="114" t="s">
        <v>157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1"/>
      <c r="S37" s="31"/>
    </row>
    <row r="38" spans="1:19" ht="22.5" customHeight="1">
      <c r="A38" s="5">
        <v>7</v>
      </c>
      <c r="B38" s="5" t="s">
        <v>30</v>
      </c>
      <c r="C38" s="5"/>
      <c r="D38" s="5"/>
      <c r="E38" s="5"/>
      <c r="F38" s="5"/>
      <c r="G38" s="5"/>
      <c r="H38" s="5"/>
      <c r="I38" s="5"/>
      <c r="R38" s="31"/>
      <c r="S38" s="31"/>
    </row>
    <row r="39" spans="1:19" ht="32.25" customHeight="1">
      <c r="B39" s="105" t="s">
        <v>157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31"/>
      <c r="S39" s="31"/>
    </row>
    <row r="40" spans="1:19" ht="32.25" customHeight="1">
      <c r="A40" s="5">
        <v>8</v>
      </c>
      <c r="B40" s="5" t="s">
        <v>31</v>
      </c>
      <c r="C40" s="5"/>
      <c r="D40" s="5"/>
      <c r="R40" s="1"/>
      <c r="S40" s="31"/>
    </row>
    <row r="41" spans="1:19" ht="25.5" customHeight="1">
      <c r="B41" s="10" t="s">
        <v>28</v>
      </c>
      <c r="C41" s="69" t="s">
        <v>32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70"/>
      <c r="R41" s="1"/>
      <c r="S41" s="31"/>
    </row>
    <row r="42" spans="1:19" ht="30.75" customHeight="1">
      <c r="B42" s="10"/>
      <c r="C42" s="114" t="s">
        <v>158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"/>
      <c r="S42" s="31"/>
    </row>
    <row r="43" spans="1:19" ht="31.5" customHeight="1">
      <c r="A43" s="5">
        <v>9</v>
      </c>
      <c r="B43" s="17" t="s">
        <v>33</v>
      </c>
      <c r="C43" s="5"/>
      <c r="D43" s="5"/>
      <c r="E43" s="5"/>
      <c r="R43" s="1"/>
      <c r="S43" s="31"/>
    </row>
    <row r="44" spans="1:19" ht="24" customHeight="1">
      <c r="B44" s="10" t="s">
        <v>28</v>
      </c>
      <c r="C44" s="69" t="s">
        <v>33</v>
      </c>
      <c r="D44" s="101"/>
      <c r="E44" s="101"/>
      <c r="F44" s="101"/>
      <c r="G44" s="101"/>
      <c r="H44" s="101"/>
      <c r="I44" s="70"/>
      <c r="J44" s="69" t="s">
        <v>34</v>
      </c>
      <c r="K44" s="101"/>
      <c r="L44" s="70"/>
      <c r="M44" s="69" t="s">
        <v>35</v>
      </c>
      <c r="N44" s="101"/>
      <c r="O44" s="70"/>
      <c r="P44" s="69" t="s">
        <v>36</v>
      </c>
      <c r="Q44" s="70"/>
      <c r="R44" s="1"/>
      <c r="S44" s="31"/>
    </row>
    <row r="45" spans="1:19" ht="26.25" customHeight="1">
      <c r="B45" s="37">
        <v>1</v>
      </c>
      <c r="C45" s="69">
        <v>2</v>
      </c>
      <c r="D45" s="101"/>
      <c r="E45" s="101"/>
      <c r="F45" s="101"/>
      <c r="G45" s="101"/>
      <c r="H45" s="101"/>
      <c r="I45" s="70"/>
      <c r="J45" s="69">
        <v>3</v>
      </c>
      <c r="K45" s="101"/>
      <c r="L45" s="70"/>
      <c r="M45" s="69">
        <v>4</v>
      </c>
      <c r="N45" s="101"/>
      <c r="O45" s="70"/>
      <c r="P45" s="69">
        <v>5</v>
      </c>
      <c r="Q45" s="70"/>
      <c r="R45" s="1"/>
      <c r="S45" s="31"/>
    </row>
    <row r="46" spans="1:19" ht="42.75" customHeight="1">
      <c r="B46" s="10"/>
      <c r="C46" s="114" t="s">
        <v>157</v>
      </c>
      <c r="D46" s="115"/>
      <c r="E46" s="115"/>
      <c r="F46" s="115"/>
      <c r="G46" s="115"/>
      <c r="H46" s="115"/>
      <c r="I46" s="116"/>
      <c r="J46" s="109">
        <f>J25</f>
        <v>5589663</v>
      </c>
      <c r="K46" s="113"/>
      <c r="L46" s="110"/>
      <c r="M46" s="109">
        <f>O25</f>
        <v>0</v>
      </c>
      <c r="N46" s="113"/>
      <c r="O46" s="110"/>
      <c r="P46" s="109">
        <f>J46+M46</f>
        <v>5589663</v>
      </c>
      <c r="Q46" s="110"/>
      <c r="R46" s="1"/>
      <c r="S46" s="31"/>
    </row>
    <row r="47" spans="1:19" ht="29.25" customHeight="1">
      <c r="B47" s="10"/>
      <c r="C47" s="69" t="s">
        <v>36</v>
      </c>
      <c r="D47" s="101"/>
      <c r="E47" s="101"/>
      <c r="F47" s="101"/>
      <c r="G47" s="101"/>
      <c r="H47" s="101"/>
      <c r="I47" s="70"/>
      <c r="J47" s="109">
        <f>J46</f>
        <v>5589663</v>
      </c>
      <c r="K47" s="113"/>
      <c r="L47" s="110"/>
      <c r="M47" s="109">
        <f>M46</f>
        <v>0</v>
      </c>
      <c r="N47" s="113"/>
      <c r="O47" s="110"/>
      <c r="P47" s="109">
        <f>P46</f>
        <v>5589663</v>
      </c>
      <c r="Q47" s="110"/>
      <c r="R47" s="1"/>
      <c r="S47" s="31"/>
    </row>
    <row r="48" spans="1:19">
      <c r="A48" s="5">
        <v>10</v>
      </c>
      <c r="B48" s="5" t="s">
        <v>37</v>
      </c>
      <c r="C48" s="5"/>
      <c r="D48" s="5"/>
      <c r="E48" s="5"/>
      <c r="F48" s="5"/>
      <c r="G48" s="5"/>
      <c r="H48" s="5"/>
      <c r="I48" s="5"/>
      <c r="R48" s="1"/>
      <c r="S48" s="31"/>
    </row>
    <row r="49" spans="2:19">
      <c r="B49" s="10" t="s">
        <v>28</v>
      </c>
      <c r="C49" s="69" t="s">
        <v>38</v>
      </c>
      <c r="D49" s="101"/>
      <c r="E49" s="101"/>
      <c r="F49" s="101"/>
      <c r="G49" s="101"/>
      <c r="H49" s="101"/>
      <c r="I49" s="70"/>
      <c r="J49" s="69" t="s">
        <v>34</v>
      </c>
      <c r="K49" s="101"/>
      <c r="L49" s="70"/>
      <c r="M49" s="69" t="s">
        <v>35</v>
      </c>
      <c r="N49" s="101"/>
      <c r="O49" s="70"/>
      <c r="P49" s="69" t="s">
        <v>36</v>
      </c>
      <c r="Q49" s="70"/>
      <c r="R49" s="1"/>
      <c r="S49" s="31"/>
    </row>
    <row r="50" spans="2:19">
      <c r="B50" s="10"/>
      <c r="C50" s="69"/>
      <c r="D50" s="101"/>
      <c r="E50" s="101"/>
      <c r="F50" s="101"/>
      <c r="G50" s="101"/>
      <c r="H50" s="101"/>
      <c r="I50" s="70"/>
      <c r="J50" s="69"/>
      <c r="K50" s="101"/>
      <c r="L50" s="70"/>
      <c r="M50" s="69"/>
      <c r="N50" s="101"/>
      <c r="O50" s="70"/>
      <c r="P50" s="69"/>
      <c r="Q50" s="70"/>
      <c r="R50" s="1"/>
      <c r="S50" s="31"/>
    </row>
    <row r="51" spans="2:19">
      <c r="B51" s="10"/>
      <c r="C51" s="69"/>
      <c r="D51" s="101"/>
      <c r="E51" s="101"/>
      <c r="F51" s="101"/>
      <c r="G51" s="101"/>
      <c r="H51" s="101"/>
      <c r="I51" s="70"/>
      <c r="J51" s="69"/>
      <c r="K51" s="101"/>
      <c r="L51" s="70"/>
      <c r="M51" s="69"/>
      <c r="N51" s="101"/>
      <c r="O51" s="70"/>
      <c r="P51" s="69"/>
      <c r="Q51" s="70"/>
      <c r="R51" s="1"/>
      <c r="S51" s="31"/>
    </row>
    <row r="52" spans="2:19">
      <c r="Q52" s="31"/>
      <c r="R52" s="31"/>
      <c r="S52" s="31"/>
    </row>
    <row r="53" spans="2:19">
      <c r="B53" s="18"/>
      <c r="C53" s="18"/>
      <c r="D53" s="19"/>
      <c r="E53" s="18"/>
      <c r="F53" s="18"/>
      <c r="G53" s="18"/>
      <c r="H53" s="18"/>
      <c r="I53" s="18"/>
      <c r="Q53" s="31"/>
      <c r="R53" s="31"/>
      <c r="S53" s="31"/>
    </row>
    <row r="54" spans="2:19" ht="15" customHeight="1">
      <c r="B54" s="20">
        <v>11</v>
      </c>
      <c r="C54" s="20"/>
      <c r="D54" s="118" t="s">
        <v>40</v>
      </c>
      <c r="E54" s="118"/>
      <c r="F54" s="118"/>
      <c r="G54" s="118"/>
      <c r="H54" s="118"/>
      <c r="I54" s="118"/>
      <c r="Q54" s="31"/>
      <c r="R54" s="31"/>
      <c r="S54" s="31"/>
    </row>
    <row r="55" spans="2:19" ht="15" customHeight="1">
      <c r="B55" s="20"/>
      <c r="C55" s="20"/>
      <c r="D55" s="52"/>
      <c r="E55" s="52"/>
      <c r="F55" s="52"/>
      <c r="G55" s="52"/>
      <c r="H55" s="52"/>
      <c r="I55" s="52"/>
      <c r="Q55" s="31"/>
      <c r="R55" s="31"/>
      <c r="S55" s="31"/>
    </row>
    <row r="56" spans="2:19" ht="15" customHeight="1">
      <c r="B56" s="28" t="s">
        <v>28</v>
      </c>
      <c r="C56" s="119" t="s">
        <v>51</v>
      </c>
      <c r="D56" s="119"/>
      <c r="E56" s="29" t="s">
        <v>52</v>
      </c>
      <c r="F56" s="119" t="s">
        <v>53</v>
      </c>
      <c r="G56" s="119"/>
      <c r="H56" s="119" t="s">
        <v>34</v>
      </c>
      <c r="I56" s="119"/>
      <c r="J56" s="117" t="s">
        <v>35</v>
      </c>
      <c r="K56" s="117"/>
      <c r="L56" s="117" t="s">
        <v>36</v>
      </c>
      <c r="M56" s="117"/>
      <c r="Q56" s="31"/>
      <c r="R56" s="31"/>
      <c r="S56" s="31"/>
    </row>
    <row r="57" spans="2:19" ht="15" customHeight="1">
      <c r="B57" s="28">
        <v>1</v>
      </c>
      <c r="C57" s="77" t="s">
        <v>41</v>
      </c>
      <c r="D57" s="78"/>
      <c r="E57" s="29"/>
      <c r="F57" s="77"/>
      <c r="G57" s="78"/>
      <c r="H57" s="77"/>
      <c r="I57" s="78"/>
      <c r="J57" s="69"/>
      <c r="K57" s="70"/>
      <c r="L57" s="69"/>
      <c r="M57" s="70"/>
      <c r="Q57" s="31"/>
      <c r="R57" s="31"/>
      <c r="S57" s="31"/>
    </row>
    <row r="58" spans="2:19" ht="27" customHeight="1">
      <c r="B58" s="65"/>
      <c r="C58" s="89" t="s">
        <v>159</v>
      </c>
      <c r="D58" s="90"/>
      <c r="E58" s="30" t="s">
        <v>42</v>
      </c>
      <c r="F58" s="91" t="s">
        <v>160</v>
      </c>
      <c r="G58" s="92"/>
      <c r="H58" s="73">
        <v>21</v>
      </c>
      <c r="I58" s="74"/>
      <c r="J58" s="93"/>
      <c r="K58" s="94"/>
      <c r="L58" s="93">
        <f t="shared" ref="L58" si="0">H58</f>
        <v>21</v>
      </c>
      <c r="M58" s="94"/>
      <c r="Q58" s="31"/>
      <c r="R58" s="31"/>
      <c r="S58" s="31"/>
    </row>
    <row r="59" spans="2:19" ht="15" customHeight="1">
      <c r="B59" s="28">
        <v>2</v>
      </c>
      <c r="C59" s="77" t="s">
        <v>43</v>
      </c>
      <c r="D59" s="78"/>
      <c r="E59" s="29"/>
      <c r="F59" s="77"/>
      <c r="G59" s="78"/>
      <c r="H59" s="77"/>
      <c r="I59" s="78"/>
      <c r="J59" s="69"/>
      <c r="K59" s="70"/>
      <c r="L59" s="69"/>
      <c r="M59" s="70"/>
      <c r="Q59" s="31"/>
      <c r="R59" s="31"/>
      <c r="S59" s="31"/>
    </row>
    <row r="60" spans="2:19" ht="29.25" customHeight="1">
      <c r="B60" s="28"/>
      <c r="C60" s="89" t="s">
        <v>161</v>
      </c>
      <c r="D60" s="90"/>
      <c r="E60" s="30" t="s">
        <v>42</v>
      </c>
      <c r="F60" s="73" t="s">
        <v>162</v>
      </c>
      <c r="G60" s="74"/>
      <c r="H60" s="73">
        <v>1500</v>
      </c>
      <c r="I60" s="74"/>
      <c r="J60" s="69"/>
      <c r="K60" s="70"/>
      <c r="L60" s="69">
        <f>H60</f>
        <v>1500</v>
      </c>
      <c r="M60" s="70"/>
      <c r="Q60" s="31"/>
      <c r="R60" s="31"/>
      <c r="S60" s="31"/>
    </row>
    <row r="61" spans="2:19" ht="30.75" customHeight="1">
      <c r="B61" s="28"/>
      <c r="C61" s="89" t="s">
        <v>163</v>
      </c>
      <c r="D61" s="90"/>
      <c r="E61" s="30" t="s">
        <v>42</v>
      </c>
      <c r="F61" s="73" t="s">
        <v>162</v>
      </c>
      <c r="G61" s="74"/>
      <c r="H61" s="73">
        <v>700</v>
      </c>
      <c r="I61" s="74"/>
      <c r="J61" s="69"/>
      <c r="K61" s="70"/>
      <c r="L61" s="69">
        <f>H61</f>
        <v>700</v>
      </c>
      <c r="M61" s="70"/>
      <c r="Q61" s="31"/>
      <c r="R61" s="31"/>
      <c r="S61" s="31"/>
    </row>
    <row r="62" spans="2:19" ht="15" customHeight="1">
      <c r="B62" s="28">
        <v>3</v>
      </c>
      <c r="C62" s="77" t="s">
        <v>44</v>
      </c>
      <c r="D62" s="78"/>
      <c r="E62" s="30"/>
      <c r="F62" s="73"/>
      <c r="G62" s="74"/>
      <c r="H62" s="73"/>
      <c r="I62" s="74"/>
      <c r="J62" s="69"/>
      <c r="K62" s="70"/>
      <c r="L62" s="69"/>
      <c r="M62" s="70"/>
      <c r="Q62" s="31"/>
      <c r="R62" s="31"/>
      <c r="S62" s="31"/>
    </row>
    <row r="63" spans="2:19" ht="25.5" customHeight="1">
      <c r="B63" s="28"/>
      <c r="C63" s="89" t="s">
        <v>164</v>
      </c>
      <c r="D63" s="90"/>
      <c r="E63" s="30" t="s">
        <v>42</v>
      </c>
      <c r="F63" s="73" t="s">
        <v>42</v>
      </c>
      <c r="G63" s="74"/>
      <c r="H63" s="73">
        <v>114</v>
      </c>
      <c r="I63" s="74"/>
      <c r="J63" s="69"/>
      <c r="K63" s="70"/>
      <c r="L63" s="69">
        <f>H63</f>
        <v>114</v>
      </c>
      <c r="M63" s="70"/>
      <c r="Q63" s="31"/>
      <c r="R63" s="31"/>
      <c r="S63" s="31"/>
    </row>
    <row r="64" spans="2:19" ht="27" customHeight="1">
      <c r="B64" s="28"/>
      <c r="C64" s="89" t="s">
        <v>165</v>
      </c>
      <c r="D64" s="90"/>
      <c r="E64" s="30" t="s">
        <v>42</v>
      </c>
      <c r="F64" s="73" t="s">
        <v>42</v>
      </c>
      <c r="G64" s="74"/>
      <c r="H64" s="73">
        <v>47</v>
      </c>
      <c r="I64" s="74"/>
      <c r="J64" s="69"/>
      <c r="K64" s="70"/>
      <c r="L64" s="69">
        <f>H64</f>
        <v>47</v>
      </c>
      <c r="M64" s="70"/>
      <c r="Q64" s="31"/>
      <c r="R64" s="31"/>
      <c r="S64" s="31"/>
    </row>
    <row r="65" spans="2:19" ht="31.5" customHeight="1">
      <c r="B65" s="28"/>
      <c r="C65" s="146" t="s">
        <v>166</v>
      </c>
      <c r="D65" s="121"/>
      <c r="E65" s="30" t="s">
        <v>42</v>
      </c>
      <c r="F65" s="73" t="s">
        <v>151</v>
      </c>
      <c r="G65" s="74"/>
      <c r="H65" s="73">
        <v>254302</v>
      </c>
      <c r="I65" s="74"/>
      <c r="J65" s="69"/>
      <c r="K65" s="70"/>
      <c r="L65" s="69">
        <f>H65</f>
        <v>254302</v>
      </c>
      <c r="M65" s="70"/>
      <c r="Q65" s="31"/>
      <c r="R65" s="31"/>
      <c r="S65" s="31"/>
    </row>
    <row r="66" spans="2:19" ht="31.5" customHeight="1">
      <c r="B66" s="22"/>
      <c r="C66" s="22"/>
      <c r="D66" s="23"/>
      <c r="E66" s="24"/>
      <c r="F66" s="24"/>
      <c r="G66" s="24"/>
      <c r="H66" s="24"/>
      <c r="I66" s="25"/>
      <c r="Q66" s="31"/>
      <c r="R66" s="31"/>
      <c r="S66" s="31"/>
    </row>
    <row r="67" spans="2:19" ht="25.5" customHeight="1">
      <c r="B67" s="22"/>
      <c r="C67" s="22"/>
      <c r="D67" s="23"/>
      <c r="E67" s="24"/>
      <c r="F67" s="24"/>
      <c r="G67" s="24"/>
      <c r="H67" s="24"/>
      <c r="I67" s="25"/>
      <c r="Q67" s="31"/>
      <c r="R67" s="31"/>
      <c r="S67" s="31"/>
    </row>
    <row r="68" spans="2:19" ht="27" customHeight="1">
      <c r="B68" s="66" t="s">
        <v>45</v>
      </c>
      <c r="C68" s="66"/>
      <c r="D68" s="66"/>
      <c r="E68" s="24"/>
      <c r="F68" s="24"/>
      <c r="G68" s="24"/>
      <c r="H68" s="24"/>
      <c r="I68" s="25"/>
      <c r="Q68" s="31"/>
      <c r="R68" s="31"/>
      <c r="S68" s="31"/>
    </row>
    <row r="69" spans="2:19" ht="14.25" customHeight="1">
      <c r="B69" s="66" t="s">
        <v>46</v>
      </c>
      <c r="C69" s="66"/>
      <c r="D69" s="66"/>
      <c r="E69" s="26"/>
      <c r="F69" s="24"/>
      <c r="G69" s="68" t="s">
        <v>106</v>
      </c>
      <c r="H69" s="68"/>
      <c r="I69" s="25"/>
      <c r="Q69" s="31"/>
      <c r="R69" s="31"/>
      <c r="S69" s="31"/>
    </row>
    <row r="70" spans="2:19" ht="18.75" customHeight="1">
      <c r="B70" s="22"/>
      <c r="C70" s="22"/>
      <c r="D70" s="23"/>
      <c r="E70" s="24" t="s">
        <v>47</v>
      </c>
      <c r="F70" s="24"/>
      <c r="G70" s="67" t="s">
        <v>48</v>
      </c>
      <c r="H70" s="67"/>
      <c r="I70" s="25"/>
      <c r="Q70" s="31"/>
      <c r="R70" s="31"/>
      <c r="S70" s="31"/>
    </row>
    <row r="71" spans="2:19" ht="30.75" customHeight="1">
      <c r="B71" s="22"/>
      <c r="C71" s="22"/>
      <c r="D71" s="23"/>
      <c r="E71" s="24"/>
      <c r="F71" s="24"/>
      <c r="G71" s="27"/>
      <c r="H71" s="27"/>
      <c r="I71" s="25"/>
      <c r="Q71" s="31"/>
      <c r="R71" s="31"/>
      <c r="S71" s="31"/>
    </row>
    <row r="72" spans="2:19">
      <c r="B72" s="66" t="s">
        <v>49</v>
      </c>
      <c r="C72" s="66"/>
      <c r="D72" s="66"/>
      <c r="E72" s="24"/>
      <c r="F72" s="24"/>
      <c r="G72" s="27"/>
      <c r="H72" s="27"/>
      <c r="I72" s="25"/>
    </row>
    <row r="73" spans="2:19">
      <c r="B73" s="66" t="s">
        <v>50</v>
      </c>
      <c r="C73" s="66"/>
      <c r="D73" s="66"/>
      <c r="E73" s="26"/>
      <c r="F73" s="24"/>
      <c r="G73" s="68" t="s">
        <v>65</v>
      </c>
      <c r="H73" s="68"/>
      <c r="I73" s="25"/>
    </row>
    <row r="74" spans="2:19">
      <c r="B74" s="22"/>
      <c r="C74" s="22"/>
      <c r="D74" s="23"/>
      <c r="E74" s="24" t="s">
        <v>47</v>
      </c>
      <c r="F74" s="24"/>
      <c r="G74" s="67" t="s">
        <v>48</v>
      </c>
      <c r="H74" s="67"/>
      <c r="I74" s="25"/>
    </row>
  </sheetData>
  <mergeCells count="114">
    <mergeCell ref="B19:C19"/>
    <mergeCell ref="F19:N19"/>
    <mergeCell ref="P19:Q19"/>
    <mergeCell ref="B20:C20"/>
    <mergeCell ref="F20:N20"/>
    <mergeCell ref="P20:Q20"/>
    <mergeCell ref="A12:Q12"/>
    <mergeCell ref="A13:Q13"/>
    <mergeCell ref="B16:C16"/>
    <mergeCell ref="F16:N16"/>
    <mergeCell ref="P16:Q16"/>
    <mergeCell ref="B17:C17"/>
    <mergeCell ref="F17:N17"/>
    <mergeCell ref="P17:Q17"/>
    <mergeCell ref="B33:L33"/>
    <mergeCell ref="B34:Q34"/>
    <mergeCell ref="C36:Q36"/>
    <mergeCell ref="C37:Q37"/>
    <mergeCell ref="B39:Q39"/>
    <mergeCell ref="C41:Q41"/>
    <mergeCell ref="B22:C22"/>
    <mergeCell ref="I22:N22"/>
    <mergeCell ref="P22:Q22"/>
    <mergeCell ref="B23:C23"/>
    <mergeCell ref="I23:N23"/>
    <mergeCell ref="P23:Q23"/>
    <mergeCell ref="C42:Q42"/>
    <mergeCell ref="C44:I44"/>
    <mergeCell ref="J44:L44"/>
    <mergeCell ref="M44:O44"/>
    <mergeCell ref="P44:Q44"/>
    <mergeCell ref="C45:I45"/>
    <mergeCell ref="J45:L45"/>
    <mergeCell ref="M45:O45"/>
    <mergeCell ref="P45:Q45"/>
    <mergeCell ref="C49:I49"/>
    <mergeCell ref="J49:L49"/>
    <mergeCell ref="M49:O49"/>
    <mergeCell ref="P49:Q49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C51:I51"/>
    <mergeCell ref="J51:L51"/>
    <mergeCell ref="M51:O51"/>
    <mergeCell ref="P51:Q51"/>
    <mergeCell ref="D54:I54"/>
    <mergeCell ref="C56:D56"/>
    <mergeCell ref="F56:G56"/>
    <mergeCell ref="H56:I56"/>
    <mergeCell ref="J56:K56"/>
    <mergeCell ref="L56:M56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61:D61"/>
    <mergeCell ref="F61:G61"/>
    <mergeCell ref="H61:I61"/>
    <mergeCell ref="J61:K61"/>
    <mergeCell ref="L61:M61"/>
    <mergeCell ref="C62:D62"/>
    <mergeCell ref="F62:G62"/>
    <mergeCell ref="H62:I62"/>
    <mergeCell ref="J62:K62"/>
    <mergeCell ref="L62:M62"/>
    <mergeCell ref="J65:K65"/>
    <mergeCell ref="L65:M65"/>
    <mergeCell ref="B68:D68"/>
    <mergeCell ref="C63:D63"/>
    <mergeCell ref="F63:G63"/>
    <mergeCell ref="H63:I63"/>
    <mergeCell ref="J63:K63"/>
    <mergeCell ref="L63:M63"/>
    <mergeCell ref="C64:D64"/>
    <mergeCell ref="F64:G64"/>
    <mergeCell ref="H64:I64"/>
    <mergeCell ref="J64:K64"/>
    <mergeCell ref="L64:M64"/>
    <mergeCell ref="G74:H74"/>
    <mergeCell ref="B69:D69"/>
    <mergeCell ref="G69:H69"/>
    <mergeCell ref="G70:H70"/>
    <mergeCell ref="B72:D72"/>
    <mergeCell ref="B73:D73"/>
    <mergeCell ref="G73:H73"/>
    <mergeCell ref="C65:D65"/>
    <mergeCell ref="F65:G65"/>
    <mergeCell ref="H65:I65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rowBreaks count="2" manualBreakCount="2">
    <brk id="34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0611031</vt:lpstr>
      <vt:lpstr>0611010</vt:lpstr>
      <vt:lpstr>0611021</vt:lpstr>
      <vt:lpstr>0611022</vt:lpstr>
      <vt:lpstr>0611141</vt:lpstr>
      <vt:lpstr>0611151</vt:lpstr>
      <vt:lpstr>0615031</vt:lpstr>
      <vt:lpstr>0610160</vt:lpstr>
      <vt:lpstr>'0611010'!Область_печати</vt:lpstr>
      <vt:lpstr>'0611021'!Область_печати</vt:lpstr>
      <vt:lpstr>'0611022'!Область_печати</vt:lpstr>
      <vt:lpstr>'0611031'!Область_печати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2020-01-23T14:21:36Z</cp:lastPrinted>
  <dcterms:created xsi:type="dcterms:W3CDTF">2006-09-16T00:00:00Z</dcterms:created>
  <dcterms:modified xsi:type="dcterms:W3CDTF">2021-05-12T06:44:05Z</dcterms:modified>
</cp:coreProperties>
</file>