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tabRatio="754" activeTab="7"/>
  </bookViews>
  <sheets>
    <sheet name="0611010" sheetId="23" r:id="rId1"/>
    <sheet name="0611021" sheetId="24" r:id="rId2"/>
    <sheet name="0611070" sheetId="26" r:id="rId3"/>
    <sheet name="0611182" sheetId="27" r:id="rId4"/>
    <sheet name="0611031" sheetId="28" r:id="rId5"/>
    <sheet name="0611151" sheetId="29" r:id="rId6"/>
    <sheet name="0610160" sheetId="30" r:id="rId7"/>
    <sheet name="0611061" sheetId="31" r:id="rId8"/>
  </sheets>
  <definedNames>
    <definedName name="_xlnm.Print_Area" localSheetId="0">'0611010'!$A$1:$R$90</definedName>
    <definedName name="_xlnm.Print_Area" localSheetId="1">'0611021'!$A$1:$R$84</definedName>
    <definedName name="_xlnm.Print_Area" localSheetId="4">'0611031'!$A$1:$R$83</definedName>
    <definedName name="_xlnm.Print_Area" localSheetId="7">'0611061'!$A$1:$R$83</definedName>
    <definedName name="_xlnm.Print_Area" localSheetId="3">'0611182'!$A$1:$R$73</definedName>
  </definedNames>
  <calcPr calcId="145621"/>
</workbook>
</file>

<file path=xl/calcChain.xml><?xml version="1.0" encoding="utf-8"?>
<calcChain xmlns="http://schemas.openxmlformats.org/spreadsheetml/2006/main">
  <c r="J25" i="31" l="1"/>
  <c r="E25" i="31" s="1"/>
  <c r="L73" i="31"/>
  <c r="L72" i="31"/>
  <c r="L70" i="31"/>
  <c r="L64" i="31"/>
  <c r="L63" i="31"/>
  <c r="L62" i="31"/>
  <c r="H61" i="31"/>
  <c r="L61" i="31" s="1"/>
  <c r="H60" i="31"/>
  <c r="L60" i="31" s="1"/>
  <c r="L59" i="31"/>
  <c r="L58" i="31"/>
  <c r="M47" i="31"/>
  <c r="M46" i="31"/>
  <c r="B34" i="31"/>
  <c r="J46" i="31"/>
  <c r="M9" i="31"/>
  <c r="J25" i="30"/>
  <c r="J46" i="30" s="1"/>
  <c r="B34" i="30"/>
  <c r="M9" i="30"/>
  <c r="L65" i="30"/>
  <c r="L64" i="30"/>
  <c r="L63" i="30"/>
  <c r="L61" i="30"/>
  <c r="L60" i="30"/>
  <c r="L58" i="30"/>
  <c r="M46" i="30"/>
  <c r="M47" i="30" s="1"/>
  <c r="J25" i="29"/>
  <c r="E25" i="29" s="1"/>
  <c r="B34" i="29"/>
  <c r="M9" i="29"/>
  <c r="L70" i="29"/>
  <c r="L65" i="29"/>
  <c r="L63" i="29"/>
  <c r="L62" i="29"/>
  <c r="L61" i="29"/>
  <c r="L60" i="29"/>
  <c r="H59" i="29"/>
  <c r="L59" i="29" s="1"/>
  <c r="L58" i="29"/>
  <c r="M46" i="29"/>
  <c r="M47" i="29" s="1"/>
  <c r="J46" i="29"/>
  <c r="J25" i="28"/>
  <c r="E25" i="28" s="1"/>
  <c r="B34" i="28"/>
  <c r="M9" i="28"/>
  <c r="L73" i="28"/>
  <c r="L72" i="28"/>
  <c r="L70" i="28"/>
  <c r="L64" i="28"/>
  <c r="L63" i="28"/>
  <c r="L62" i="28"/>
  <c r="H61" i="28"/>
  <c r="L61" i="28" s="1"/>
  <c r="H60" i="28"/>
  <c r="L60" i="28" s="1"/>
  <c r="L59" i="28"/>
  <c r="L58" i="28"/>
  <c r="M47" i="28"/>
  <c r="M46" i="28"/>
  <c r="J47" i="31" l="1"/>
  <c r="H69" i="31" s="1"/>
  <c r="L69" i="31" s="1"/>
  <c r="P46" i="31"/>
  <c r="P47" i="31" s="1"/>
  <c r="J47" i="30"/>
  <c r="P46" i="30"/>
  <c r="P47" i="30" s="1"/>
  <c r="E25" i="30"/>
  <c r="P46" i="29"/>
  <c r="P47" i="29" s="1"/>
  <c r="J47" i="29"/>
  <c r="J46" i="28"/>
  <c r="J47" i="28" l="1"/>
  <c r="H69" i="28" s="1"/>
  <c r="L69" i="28" s="1"/>
  <c r="P46" i="28"/>
  <c r="P47" i="28" s="1"/>
  <c r="J25" i="27" l="1"/>
  <c r="J47" i="27" s="1"/>
  <c r="B34" i="27"/>
  <c r="M9" i="27"/>
  <c r="H63" i="27"/>
  <c r="L63" i="27" s="1"/>
  <c r="L59" i="27"/>
  <c r="M47" i="27"/>
  <c r="M48" i="27" s="1"/>
  <c r="E25" i="27"/>
  <c r="P47" i="27" l="1"/>
  <c r="P48" i="27" s="1"/>
  <c r="J48" i="27"/>
  <c r="H61" i="27"/>
  <c r="L61" i="27" s="1"/>
  <c r="J25" i="26" l="1"/>
  <c r="J25" i="24"/>
  <c r="J25" i="23"/>
  <c r="E25" i="26" l="1"/>
  <c r="B34" i="26"/>
  <c r="M9" i="26"/>
  <c r="L71" i="26"/>
  <c r="L70" i="26"/>
  <c r="L69" i="26"/>
  <c r="L64" i="26"/>
  <c r="L62" i="26"/>
  <c r="L61" i="26"/>
  <c r="L60" i="26"/>
  <c r="L59" i="26"/>
  <c r="L58" i="26"/>
  <c r="H58" i="26"/>
  <c r="L57" i="26"/>
  <c r="M47" i="26"/>
  <c r="M46" i="26"/>
  <c r="J46" i="26"/>
  <c r="P46" i="26" s="1"/>
  <c r="P47" i="26" s="1"/>
  <c r="J47" i="26" l="1"/>
  <c r="H67" i="26" l="1"/>
  <c r="L67" i="26" s="1"/>
  <c r="J50" i="24"/>
  <c r="B34" i="24" l="1"/>
  <c r="M9" i="24"/>
  <c r="L73" i="24"/>
  <c r="L72" i="24"/>
  <c r="L70" i="24"/>
  <c r="L64" i="24"/>
  <c r="L63" i="24"/>
  <c r="L62" i="24"/>
  <c r="L61" i="24"/>
  <c r="H60" i="24"/>
  <c r="L60" i="24" s="1"/>
  <c r="L59" i="24"/>
  <c r="L58" i="24"/>
  <c r="P51" i="24"/>
  <c r="P50" i="24"/>
  <c r="J46" i="24"/>
  <c r="J47" i="24" s="1"/>
  <c r="H69" i="24" s="1"/>
  <c r="O25" i="24"/>
  <c r="M46" i="24" s="1"/>
  <c r="M47" i="24" s="1"/>
  <c r="E25" i="24"/>
  <c r="L69" i="24" l="1"/>
  <c r="P46" i="24"/>
  <c r="P47" i="24" s="1"/>
  <c r="O25" i="23" l="1"/>
  <c r="E25" i="23" l="1"/>
  <c r="M46" i="23"/>
  <c r="M47" i="23" s="1"/>
  <c r="L58" i="23"/>
  <c r="L59" i="23"/>
  <c r="L60" i="23"/>
  <c r="L61" i="23"/>
  <c r="L62" i="23"/>
  <c r="L63" i="23"/>
  <c r="L64" i="23"/>
  <c r="L66" i="23"/>
  <c r="L70" i="23"/>
  <c r="L72" i="23"/>
  <c r="L73" i="23"/>
  <c r="J46" i="23" l="1"/>
  <c r="P46" i="23" l="1"/>
  <c r="P47" i="23" s="1"/>
  <c r="J47" i="23"/>
  <c r="H69" i="23" s="1"/>
  <c r="L69" i="23" s="1"/>
</calcChain>
</file>

<file path=xl/sharedStrings.xml><?xml version="1.0" encoding="utf-8"?>
<sst xmlns="http://schemas.openxmlformats.org/spreadsheetml/2006/main" count="936" uniqueCount="150">
  <si>
    <t>ЗАТВЕРДЖЕНО</t>
  </si>
  <si>
    <t>Наказ Міністерства фінансів України</t>
  </si>
  <si>
    <t>(у редакції наказу Міністерства фінансів України</t>
  </si>
  <si>
    <t>від 29 грудня 2018 року № 1209)</t>
  </si>
  <si>
    <t>Наказ Управління освіти і науки</t>
  </si>
  <si>
    <t>Білоцерківської міської ради</t>
  </si>
  <si>
    <t>ПАСПОРТ</t>
  </si>
  <si>
    <t>(код Програмної класифікації  видатків та кредитування місцевого бюджету)</t>
  </si>
  <si>
    <t>Управління освіти і науки Білоцерківської міської ради</t>
  </si>
  <si>
    <t>(код за ЄДРПОУ)</t>
  </si>
  <si>
    <t>(найменування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</si>
  <si>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</si>
  <si>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відповідального виконавця)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</si>
  <si>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</si>
  <si>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</si>
  <si>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</si>
  <si>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</si>
  <si>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Обсяг бюджетних призначень    -</t>
  </si>
  <si>
    <t>гривень, у тому числі загального фонду    -</t>
  </si>
  <si>
    <t>гривень та спеціального фонду   -</t>
  </si>
  <si>
    <t>гривень.</t>
  </si>
  <si>
    <t>Підстави для виконання бюджетної програми</t>
  </si>
  <si>
    <t>Конституція України (Закон від 28.06.1996 № 254-96);</t>
  </si>
  <si>
    <t>Бюджетний кодекс України (Закон від 08.07.2010 № 2456 - VI);</t>
  </si>
  <si>
    <t>Закон України "Про освіту" від 23.05.1991 року № 1060 - XII;</t>
  </si>
  <si>
    <t>Наказ Міністерства фінансів України від 1.10.2010 року № 1147;</t>
  </si>
  <si>
    <t>Наказ Міністерства освіти України від 15.04.1993 року №102;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</si>
  <si>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</si>
  <si>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</si>
  <si>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</si>
  <si>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Мета бюджетної програми</t>
  </si>
  <si>
    <t>Завдання державної програми</t>
  </si>
  <si>
    <t>Завдання</t>
  </si>
  <si>
    <t>Напрями використання бюджетних коштів</t>
  </si>
  <si>
    <t>Загальний фонд</t>
  </si>
  <si>
    <t>Спеціальний фонд</t>
  </si>
  <si>
    <t>Усього</t>
  </si>
  <si>
    <t>Перелік місцевих/регіональних програм, що виконуються у складі бюджетної програми</t>
  </si>
  <si>
    <t>Найменування місцевої/регіональної програми</t>
  </si>
  <si>
    <t>06</t>
  </si>
  <si>
    <t xml:space="preserve">Результативні показники бюджетної програми: </t>
  </si>
  <si>
    <t>Продукту</t>
  </si>
  <si>
    <t>Ефективності</t>
  </si>
  <si>
    <t xml:space="preserve">Керівник установи головного розпорядника </t>
  </si>
  <si>
    <t>бюджетних коштів</t>
  </si>
  <si>
    <t>(підпис)</t>
  </si>
  <si>
    <t>(ініціали та прізвище)</t>
  </si>
  <si>
    <t>ПОГОДЖЕНО:</t>
  </si>
  <si>
    <t>Керівник фінансового органу</t>
  </si>
  <si>
    <t>Показники</t>
  </si>
  <si>
    <t>Одиниця виміру</t>
  </si>
  <si>
    <t>Джерело інформації</t>
  </si>
  <si>
    <t>осіб</t>
  </si>
  <si>
    <t>грн</t>
  </si>
  <si>
    <t>Якості</t>
  </si>
  <si>
    <t>кількість днів відвідування</t>
  </si>
  <si>
    <t>Світлана ТЕРЕЩУК</t>
  </si>
  <si>
    <t>середні витрати на 1 учня</t>
  </si>
  <si>
    <t>0990</t>
  </si>
  <si>
    <t>,</t>
  </si>
  <si>
    <t>мережа</t>
  </si>
  <si>
    <t>Закон України від 15.12.2020 року №      "Про Державний бюджет України на 2021 рік";</t>
  </si>
  <si>
    <t>Рішення Білоцерківської міської ради від 29.12.2020 року № 85-06 -VIIІ "Про бюджет м. Біла Церква на 2021 рік"</t>
  </si>
  <si>
    <t>бюджетної програми місцевого бюджету на 2021 рік</t>
  </si>
  <si>
    <t>Звітність установи</t>
  </si>
  <si>
    <t>кошторис</t>
  </si>
  <si>
    <t>днів</t>
  </si>
  <si>
    <t>Забезпечення якісної, сучасної та доступної загальної середньої освіти "Нова українська школа"</t>
  </si>
  <si>
    <t>Середня вартість одиниці довгострокового користування</t>
  </si>
  <si>
    <t>од</t>
  </si>
  <si>
    <t>дн</t>
  </si>
  <si>
    <t>діто-дні відвідування</t>
  </si>
  <si>
    <t>середні витрати на 1 дитину</t>
  </si>
  <si>
    <t>Обладнання для харчоблоків,інтерактивні панелі,інтерактивний комплекс</t>
  </si>
  <si>
    <t>кількість придбаного обладнання довгострокового користування</t>
  </si>
  <si>
    <t>кількість дітей, що відвідують дошкільні заклади</t>
  </si>
  <si>
    <t>робітників</t>
  </si>
  <si>
    <t>спеціалістів</t>
  </si>
  <si>
    <t>адмінперсоналу, за умовами оплати праці віднесених до педагогічного персоналу</t>
  </si>
  <si>
    <t>педагогічного персоналу</t>
  </si>
  <si>
    <t>всього середньорічне число ставок/штатних одиниць, у тому числі:</t>
  </si>
  <si>
    <t>кількість груп</t>
  </si>
  <si>
    <t>кількість дошкільних закладів</t>
  </si>
  <si>
    <t>Затрат</t>
  </si>
  <si>
    <t>Забезпечити створення належних умов для надання на належному рівні дошкільної освіти та виховання дітей</t>
  </si>
  <si>
    <t>Надання дошкільної освіти дошкільними закладами, в 2021-2023 навчальних роках, забезпечити створення належних умов для надання на належному рівні дошкільної освіти та виховання дітей.</t>
  </si>
  <si>
    <t>Надання дошкільної освіти</t>
  </si>
  <si>
    <t>0910</t>
  </si>
  <si>
    <t>0611010</t>
  </si>
  <si>
    <t>0611021</t>
  </si>
  <si>
    <t>0921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</si>
  <si>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</si>
  <si>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Забезпечити надання відповідних послуг денними  закладами  середньої освіти 2021-2023 навчальні роки</t>
  </si>
  <si>
    <t xml:space="preserve">Забезпечити надання відповідних послуг денними загальноосвітніми навчальними закладами </t>
  </si>
  <si>
    <t>Надання послуг денними загальноосвітніми навчальними закладами</t>
  </si>
  <si>
    <t>Міська програма оздоровлення та відпочинку дітей міста</t>
  </si>
  <si>
    <t>Міська комплексна програми розвитку фізичної культури і спорту м. Біла Церква на 2017-2021 роки</t>
  </si>
  <si>
    <t>кількість закладів (за ступенями шкіл)</t>
  </si>
  <si>
    <t>кількість класів (за ступенями шкіл)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</si>
  <si>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</si>
  <si>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Забезпечити надання відповідних послуг денними загальноосвітніми навчальними закладами</t>
  </si>
  <si>
    <t>0611070</t>
  </si>
  <si>
    <t>0960</t>
  </si>
  <si>
    <t>Надання позашкільної освіти  закладами позашкільної освіти, заходи із позашкільної роботи з дітьми</t>
  </si>
  <si>
    <t>Забезпечити рівні можливості хлопцям і дівчатам у сфері отримання позашкільної освіти</t>
  </si>
  <si>
    <t>Задоволення потреб дівчат і хлопців у сфері позашкільної освіти з урахуванням їх віку та місця проживання 2021-2023 роки.</t>
  </si>
  <si>
    <t>Надання рівних можливостей дівчатам та хлопцям в сфері отримання позашкільної освіти.</t>
  </si>
  <si>
    <t>кількість закладів (за напрями діяльності гуртків та місцем розташування)</t>
  </si>
  <si>
    <t>середньорічна кількість дітей (хлопців/дівчат), які отримують позашкільну освіту, у т.ч. за напрямами діяльності гуртків</t>
  </si>
  <si>
    <t>Інтерактивний комплекс,навчально-компютерний комплекс</t>
  </si>
  <si>
    <t>середні витрати на 1 дитину (хлопця/дівчину)</t>
  </si>
  <si>
    <t>відсоток дітей (хлопців/дівчат), охоплених позашкільною освітою, за напрямами діяльності гуртків, віком, місцем проживання</t>
  </si>
  <si>
    <t>%</t>
  </si>
  <si>
    <t>відсоток дітей (хлопців/дівчат), які отримали нагороди, за напрямами діяльності гуртків</t>
  </si>
  <si>
    <t>статистичні дані</t>
  </si>
  <si>
    <t>Вікторія БАРАНОВА</t>
  </si>
  <si>
    <t>розрахунок</t>
  </si>
  <si>
    <t>(у редакції рішення міської ради від 02.09.2021 року № 1269-16-VIII)</t>
  </si>
  <si>
    <t>03 вересня 2021 року № 47-аг</t>
  </si>
  <si>
    <t>0611182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</si>
  <si>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</si>
  <si>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Забезпечити якісну, сучасну та доступну загальну середню освіту "Нова українська школа"</t>
  </si>
  <si>
    <t>Впровадження нового Стандарту початкової освіти в закладах загальної середньої освіти, формування нового освітнього простору у закладах загальної середньої освіти, зміна просторово-предметного оточення учнів закладів загальної середньої освіти шляхом закупівлі сучасних засобів навчання та обладнання, передбачених затвердженим МОН типовим переліком</t>
  </si>
  <si>
    <t>Надання психолого-педагогічну допомогу дітям з особливими освітніми потребами</t>
  </si>
  <si>
    <t>0611031</t>
  </si>
  <si>
    <t>Надання загальної середньої освіти  закладами загальної середньої освіти</t>
  </si>
  <si>
    <t>Забезпечити надання відповідних послуг денними  закладами середньої освіти, 2021-2023 навчальні роки</t>
  </si>
  <si>
    <t>0611151</t>
  </si>
  <si>
    <t>Забезпечення діяльності інклюзивно-ресурсних центрів за рахунок коштів місцевого бюджету</t>
  </si>
  <si>
    <t>Цілі державної політики, на досягнення яких спрямована реалізація бюджетної програми на 2021-2023 роки</t>
  </si>
  <si>
    <t>Надати психолого-педагогічну допомогу дітям з особливими освітніми потребами</t>
  </si>
  <si>
    <t>Мета бюджетної програми на 2021-2023 роки</t>
  </si>
  <si>
    <t>Надати психолого-педагогічну оцінку з метою визначення особливиї освітніх потреб дитини</t>
  </si>
  <si>
    <t>Завдання державної програми на 2021-2023 роки</t>
  </si>
  <si>
    <t>кількість закладів</t>
  </si>
  <si>
    <t>Забезпечити дитині з особливими освітніми потребами ефективного доступу до послуг у галузі освіти, професійної підготовки, медичного обслуговування</t>
  </si>
  <si>
    <t>0610160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</si>
  <si>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</si>
  <si>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</si>
  <si>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Керівництво і управління у сфері освіти і науки м. Біла Церква, 2021-2023 навчальні роки</t>
  </si>
  <si>
    <t>Здійснення управлянням освіти і науки Білоцерківської міської ради наданих законодавством повноважень у сфері освіти</t>
  </si>
  <si>
    <t>кількість штатних одиниць</t>
  </si>
  <si>
    <t>типові штати і нормативи</t>
  </si>
  <si>
    <t>кількість отриманих листів, звернень, заяв, скарг,од</t>
  </si>
  <si>
    <t>вхідна документація</t>
  </si>
  <si>
    <t>кількість прийнятих нормативно-правових актів, од</t>
  </si>
  <si>
    <t>кількість виконаних листів, звернень, заяв, скарг на одного працівника,од</t>
  </si>
  <si>
    <t>кількість прийнятих нормативно-правових актів на одного працівника</t>
  </si>
  <si>
    <t>витрати на утримання однієї штатної одиниці, тис. грн.</t>
  </si>
  <si>
    <t>0611061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</si>
</sst>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/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0" fillId="0" borderId="0" xfId="0" applyFill="1" applyProtection="1"/>
    <xf numFmtId="0" fontId="0" fillId="0" borderId="0" xfId="0" applyFont="1" applyFill="1" applyAlignment="1" applyProtection="1">
      <alignment horizontal="left"/>
    </xf>
    <xf numFmtId="0" fontId="0" fillId="0" borderId="1" xfId="0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49" fontId="0" fillId="0" borderId="0" xfId="0" applyNumberFormat="1"/>
    <xf numFmtId="0" fontId="7" fillId="0" borderId="0" xfId="0" applyFont="1"/>
    <xf numFmtId="0" fontId="6" fillId="0" borderId="0" xfId="0" applyFont="1" applyFill="1" applyBorder="1" applyAlignment="1" applyProtection="1">
      <alignment horizontal="left"/>
    </xf>
    <xf numFmtId="0" fontId="1" fillId="0" borderId="0" xfId="0" applyFont="1" applyFill="1" applyBorder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/>
    </xf>
    <xf numFmtId="49" fontId="8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right" vertical="top" wrapText="1"/>
      <protection locked="0"/>
    </xf>
    <xf numFmtId="164" fontId="9" fillId="0" borderId="2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 applyProtection="1">
      <alignment horizontal="right"/>
    </xf>
    <xf numFmtId="3" fontId="0" fillId="2" borderId="0" xfId="0" applyNumberFormat="1" applyFill="1"/>
    <xf numFmtId="0" fontId="0" fillId="0" borderId="0" xfId="0" applyFill="1"/>
    <xf numFmtId="0" fontId="6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right"/>
    </xf>
    <xf numFmtId="0" fontId="0" fillId="0" borderId="7" xfId="0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</xf>
    <xf numFmtId="3" fontId="0" fillId="2" borderId="0" xfId="0" applyNumberFormat="1" applyFill="1" applyAlignment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left" vertical="center" wrapText="1"/>
      <protection locked="0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 applyProtection="1">
      <alignment horizontal="center"/>
    </xf>
    <xf numFmtId="3" fontId="5" fillId="0" borderId="4" xfId="0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3" xfId="0" applyFont="1" applyBorder="1" applyAlignment="1" applyProtection="1">
      <alignment horizontal="left" wrapText="1"/>
    </xf>
    <xf numFmtId="0" fontId="5" fillId="0" borderId="4" xfId="0" applyFont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5" fillId="0" borderId="3" xfId="0" applyNumberFormat="1" applyFont="1" applyBorder="1" applyAlignment="1" applyProtection="1">
      <alignment horizontal="center"/>
    </xf>
    <xf numFmtId="1" fontId="5" fillId="0" borderId="4" xfId="0" applyNumberFormat="1" applyFont="1" applyBorder="1" applyAlignment="1" applyProtection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4" fontId="0" fillId="0" borderId="6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 applyProtection="1">
      <alignment horizontal="left" vertical="top" wrapText="1"/>
      <protection locked="0"/>
    </xf>
    <xf numFmtId="164" fontId="0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1" fontId="5" fillId="0" borderId="3" xfId="0" applyNumberFormat="1" applyFont="1" applyFill="1" applyBorder="1" applyAlignment="1" applyProtection="1">
      <alignment horizontal="center"/>
    </xf>
    <xf numFmtId="1" fontId="5" fillId="0" borderId="4" xfId="0" applyNumberFormat="1" applyFont="1" applyFill="1" applyBorder="1" applyAlignment="1" applyProtection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3" fontId="5" fillId="0" borderId="3" xfId="0" applyNumberFormat="1" applyFont="1" applyBorder="1" applyAlignment="1" applyProtection="1">
      <alignment horizontal="center"/>
    </xf>
    <xf numFmtId="3" fontId="5" fillId="0" borderId="4" xfId="0" applyNumberFormat="1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 applyProtection="1">
      <alignment horizontal="center"/>
    </xf>
    <xf numFmtId="3" fontId="5" fillId="0" borderId="4" xfId="0" applyNumberFormat="1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left" wrapText="1"/>
    </xf>
    <xf numFmtId="0" fontId="0" fillId="2" borderId="0" xfId="0" applyFill="1" applyAlignment="1">
      <alignment horizont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 applyProtection="1">
      <alignment horizontal="center"/>
    </xf>
    <xf numFmtId="165" fontId="5" fillId="0" borderId="4" xfId="0" applyNumberFormat="1" applyFont="1" applyBorder="1" applyAlignment="1" applyProtection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" fontId="6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view="pageBreakPreview" zoomScaleSheetLayoutView="100" workbookViewId="0">
      <selection activeCell="M10" sqref="M10"/>
    </sheetView>
  </sheetViews>
  <sheetFormatPr defaultRowHeight="15" x14ac:dyDescent="0.25"/>
  <cols>
    <col min="1" max="1" width="9" bestFit="1" customWidth="1"/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2" bestFit="1" customWidth="1"/>
    <col min="12" max="12" width="11" customWidth="1"/>
    <col min="13" max="13" width="11.5703125" customWidth="1"/>
    <col min="15" max="15" width="10.140625" bestFit="1" customWidth="1"/>
    <col min="17" max="17" width="10.285156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27"/>
      <c r="S5" s="27"/>
    </row>
    <row r="6" spans="1:19" x14ac:dyDescent="0.25">
      <c r="D6" t="s">
        <v>59</v>
      </c>
      <c r="M6" t="s">
        <v>0</v>
      </c>
      <c r="R6" s="27"/>
      <c r="S6" s="27"/>
    </row>
    <row r="7" spans="1:19" x14ac:dyDescent="0.25">
      <c r="M7" t="s">
        <v>4</v>
      </c>
      <c r="R7" s="27"/>
      <c r="S7" s="27"/>
    </row>
    <row r="8" spans="1:19" x14ac:dyDescent="0.25">
      <c r="M8" t="s">
        <v>5</v>
      </c>
      <c r="R8" s="27"/>
      <c r="S8" s="27"/>
    </row>
    <row r="9" spans="1:19" x14ac:dyDescent="0.25">
      <c r="M9" s="31" t="s">
        <v>118</v>
      </c>
      <c r="R9" s="27"/>
      <c r="S9" s="27"/>
    </row>
    <row r="10" spans="1:19" x14ac:dyDescent="0.25">
      <c r="R10" s="27"/>
      <c r="S10" s="27"/>
    </row>
    <row r="11" spans="1:19" x14ac:dyDescent="0.25">
      <c r="R11" s="27"/>
      <c r="S11" s="27"/>
    </row>
    <row r="12" spans="1:19" x14ac:dyDescent="0.25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27"/>
      <c r="S12" s="27"/>
    </row>
    <row r="13" spans="1:19" x14ac:dyDescent="0.25">
      <c r="A13" s="64" t="s">
        <v>63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27"/>
      <c r="S13" s="27"/>
    </row>
    <row r="14" spans="1:19" x14ac:dyDescent="0.25">
      <c r="R14" s="27"/>
      <c r="S14" s="27"/>
    </row>
    <row r="15" spans="1:19" x14ac:dyDescent="0.25">
      <c r="R15" s="27"/>
      <c r="S15" s="27"/>
    </row>
    <row r="16" spans="1:19" x14ac:dyDescent="0.25">
      <c r="A16" s="3">
        <v>1</v>
      </c>
      <c r="B16" s="65" t="s">
        <v>88</v>
      </c>
      <c r="C16" s="65"/>
      <c r="F16" s="66" t="s">
        <v>8</v>
      </c>
      <c r="G16" s="66"/>
      <c r="H16" s="66"/>
      <c r="I16" s="66"/>
      <c r="J16" s="66"/>
      <c r="K16" s="66"/>
      <c r="L16" s="66"/>
      <c r="M16" s="66"/>
      <c r="N16" s="66"/>
      <c r="P16" s="66">
        <v>2143809</v>
      </c>
      <c r="Q16" s="66"/>
      <c r="R16" s="27"/>
      <c r="S16" s="27"/>
    </row>
    <row r="17" spans="1:19" ht="33.75" customHeight="1" x14ac:dyDescent="0.25">
      <c r="B17" s="67" t="s">
        <v>7</v>
      </c>
      <c r="C17" s="67"/>
      <c r="F17" s="68" t="s">
        <v>10</v>
      </c>
      <c r="G17" s="68"/>
      <c r="H17" s="68"/>
      <c r="I17" s="68"/>
      <c r="J17" s="68"/>
      <c r="K17" s="68"/>
      <c r="L17" s="68"/>
      <c r="M17" s="68"/>
      <c r="N17" s="68"/>
      <c r="P17" s="69" t="s">
        <v>9</v>
      </c>
      <c r="Q17" s="69"/>
      <c r="R17" s="27"/>
      <c r="S17" s="27"/>
    </row>
    <row r="18" spans="1:19" x14ac:dyDescent="0.25">
      <c r="R18" s="27"/>
      <c r="S18" s="27"/>
    </row>
    <row r="19" spans="1:19" x14ac:dyDescent="0.25">
      <c r="A19" s="3">
        <v>2</v>
      </c>
      <c r="B19" s="65" t="s">
        <v>88</v>
      </c>
      <c r="C19" s="65"/>
      <c r="F19" s="66" t="s">
        <v>8</v>
      </c>
      <c r="G19" s="66"/>
      <c r="H19" s="66"/>
      <c r="I19" s="66"/>
      <c r="J19" s="66"/>
      <c r="K19" s="66"/>
      <c r="L19" s="66"/>
      <c r="M19" s="66"/>
      <c r="N19" s="66"/>
      <c r="P19" s="66">
        <v>2143809</v>
      </c>
      <c r="Q19" s="66"/>
      <c r="R19" s="27"/>
      <c r="S19" s="27"/>
    </row>
    <row r="20" spans="1:19" ht="38.25" customHeight="1" x14ac:dyDescent="0.25">
      <c r="B20" s="70" t="s">
        <v>11</v>
      </c>
      <c r="C20" s="70"/>
      <c r="F20" s="71" t="s">
        <v>12</v>
      </c>
      <c r="G20" s="71"/>
      <c r="H20" s="71"/>
      <c r="I20" s="71"/>
      <c r="J20" s="71"/>
      <c r="K20" s="71"/>
      <c r="L20" s="71"/>
      <c r="M20" s="71"/>
      <c r="N20" s="71"/>
      <c r="P20" s="69" t="s">
        <v>9</v>
      </c>
      <c r="Q20" s="69"/>
      <c r="R20" s="27"/>
      <c r="S20" s="27"/>
    </row>
    <row r="21" spans="1:19" x14ac:dyDescent="0.25">
      <c r="R21" s="27"/>
      <c r="S21" s="27"/>
    </row>
    <row r="22" spans="1:19" ht="34.5" customHeight="1" x14ac:dyDescent="0.25">
      <c r="A22" s="3">
        <v>3</v>
      </c>
      <c r="B22" s="65" t="s">
        <v>88</v>
      </c>
      <c r="C22" s="65"/>
      <c r="D22" s="11"/>
      <c r="E22" s="34" t="s">
        <v>39</v>
      </c>
      <c r="F22" s="11"/>
      <c r="G22" s="34" t="s">
        <v>87</v>
      </c>
      <c r="I22" s="72" t="s">
        <v>86</v>
      </c>
      <c r="J22" s="72"/>
      <c r="K22" s="72"/>
      <c r="L22" s="72"/>
      <c r="M22" s="72"/>
      <c r="N22" s="72"/>
      <c r="P22" s="73">
        <v>1052700000</v>
      </c>
      <c r="Q22" s="73"/>
      <c r="R22" s="27"/>
      <c r="S22" s="27"/>
    </row>
    <row r="23" spans="1:19" ht="69.75" customHeight="1" x14ac:dyDescent="0.25">
      <c r="B23" s="70" t="s">
        <v>11</v>
      </c>
      <c r="C23" s="70"/>
      <c r="E23" s="2" t="s">
        <v>13</v>
      </c>
      <c r="G23" s="1" t="s">
        <v>14</v>
      </c>
      <c r="I23" s="70" t="s">
        <v>15</v>
      </c>
      <c r="J23" s="70"/>
      <c r="K23" s="70"/>
      <c r="L23" s="70"/>
      <c r="M23" s="70"/>
      <c r="N23" s="70"/>
      <c r="P23" s="69" t="s">
        <v>16</v>
      </c>
      <c r="Q23" s="69"/>
      <c r="R23" s="27"/>
      <c r="S23" s="27"/>
    </row>
    <row r="24" spans="1:19" x14ac:dyDescent="0.25">
      <c r="R24" s="27"/>
      <c r="S24" s="27"/>
    </row>
    <row r="25" spans="1:19" x14ac:dyDescent="0.25">
      <c r="A25" s="3">
        <v>4</v>
      </c>
      <c r="B25" s="3" t="s">
        <v>17</v>
      </c>
      <c r="E25" s="10">
        <f>J25+O25</f>
        <v>359251014</v>
      </c>
      <c r="F25" t="s">
        <v>18</v>
      </c>
      <c r="J25" s="9">
        <f>334721590+12020992+420884-2680000+348000-199992</f>
        <v>344631474</v>
      </c>
      <c r="K25" t="s">
        <v>19</v>
      </c>
      <c r="O25" s="30">
        <f>14220540+34000+365000</f>
        <v>14619540</v>
      </c>
      <c r="P25" t="s">
        <v>20</v>
      </c>
      <c r="R25" s="27"/>
      <c r="S25" s="27"/>
    </row>
    <row r="26" spans="1:19" x14ac:dyDescent="0.25">
      <c r="A26" s="3">
        <v>5</v>
      </c>
      <c r="B26" s="3" t="s">
        <v>21</v>
      </c>
      <c r="C26" s="3"/>
      <c r="D26" s="3"/>
      <c r="E26" s="3"/>
      <c r="R26" s="27"/>
      <c r="S26" s="27"/>
    </row>
    <row r="27" spans="1:19" x14ac:dyDescent="0.25">
      <c r="B27" s="4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  <c r="R27" s="27"/>
      <c r="S27" s="27"/>
    </row>
    <row r="28" spans="1:19" x14ac:dyDescent="0.25">
      <c r="B28" s="4" t="s">
        <v>23</v>
      </c>
      <c r="C28" s="5"/>
      <c r="D28" s="5"/>
      <c r="E28" s="5"/>
      <c r="F28" s="5"/>
      <c r="G28" s="5"/>
      <c r="H28" s="6"/>
      <c r="I28" s="6"/>
      <c r="J28" s="6"/>
      <c r="K28" s="6"/>
      <c r="L28" s="6"/>
      <c r="R28" s="27"/>
      <c r="S28" s="27"/>
    </row>
    <row r="29" spans="1:19" x14ac:dyDescent="0.25">
      <c r="B29" s="7" t="s">
        <v>61</v>
      </c>
      <c r="C29" s="5"/>
      <c r="D29" s="5"/>
      <c r="E29" s="5"/>
      <c r="F29" s="5"/>
      <c r="G29" s="5"/>
      <c r="H29" s="6"/>
      <c r="I29" s="6"/>
      <c r="J29" s="6"/>
      <c r="K29" s="6"/>
      <c r="L29" s="6"/>
      <c r="R29" s="27"/>
      <c r="S29" s="27"/>
    </row>
    <row r="30" spans="1:19" x14ac:dyDescent="0.25">
      <c r="B30" s="4" t="s">
        <v>24</v>
      </c>
      <c r="C30" s="5"/>
      <c r="D30" s="5"/>
      <c r="E30" s="5"/>
      <c r="F30" s="5"/>
      <c r="G30" s="5"/>
      <c r="H30" s="6"/>
      <c r="I30" s="6"/>
      <c r="J30" s="6"/>
      <c r="K30" s="6"/>
      <c r="L30" s="6"/>
      <c r="R30" s="27"/>
      <c r="S30" s="27"/>
    </row>
    <row r="31" spans="1:19" x14ac:dyDescent="0.25">
      <c r="B31" s="4" t="s">
        <v>25</v>
      </c>
      <c r="C31" s="5"/>
      <c r="D31" s="5"/>
      <c r="E31" s="5"/>
      <c r="F31" s="5"/>
      <c r="G31" s="5"/>
      <c r="H31" s="6"/>
      <c r="I31" s="6"/>
      <c r="J31" s="6"/>
      <c r="K31" s="6"/>
      <c r="L31" s="6"/>
      <c r="R31" s="27"/>
      <c r="S31" s="27"/>
    </row>
    <row r="32" spans="1:19" x14ac:dyDescent="0.25">
      <c r="B32" s="4" t="s">
        <v>26</v>
      </c>
      <c r="C32" s="5"/>
      <c r="D32" s="5"/>
      <c r="E32" s="5"/>
      <c r="F32" s="5"/>
      <c r="G32" s="5"/>
      <c r="H32" s="6"/>
      <c r="I32" s="6"/>
      <c r="J32" s="6"/>
      <c r="K32" s="6"/>
      <c r="L32" s="6"/>
      <c r="R32" s="27"/>
      <c r="S32" s="27"/>
    </row>
    <row r="33" spans="1:19" x14ac:dyDescent="0.25">
      <c r="B33" s="74" t="s">
        <v>62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R33" s="27"/>
      <c r="S33" s="27"/>
    </row>
    <row r="34" spans="1:19" ht="15" customHeight="1" x14ac:dyDescent="0.25">
      <c r="B34" s="74" t="s">
        <v>117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27"/>
      <c r="S34" s="27"/>
    </row>
    <row r="35" spans="1:19" ht="33" customHeight="1" x14ac:dyDescent="0.25">
      <c r="A35" s="12">
        <v>6</v>
      </c>
      <c r="B35" s="13" t="s">
        <v>27</v>
      </c>
      <c r="C35" s="12"/>
      <c r="D35" s="12"/>
      <c r="E35" s="12"/>
      <c r="F35" s="12"/>
      <c r="G35" s="12"/>
      <c r="H35" s="12"/>
      <c r="I35" s="12"/>
      <c r="R35" s="41"/>
      <c r="S35" s="27"/>
    </row>
    <row r="36" spans="1:19" ht="32.25" customHeight="1" x14ac:dyDescent="0.25">
      <c r="B36" s="8" t="s">
        <v>28</v>
      </c>
      <c r="C36" s="59" t="s">
        <v>29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41"/>
      <c r="S36" s="27"/>
    </row>
    <row r="37" spans="1:19" ht="39.75" customHeight="1" x14ac:dyDescent="0.25">
      <c r="B37" s="8">
        <v>1</v>
      </c>
      <c r="C37" s="59" t="s">
        <v>84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  <c r="R37" s="41"/>
      <c r="S37" s="27"/>
    </row>
    <row r="38" spans="1:19" ht="22.5" customHeight="1" x14ac:dyDescent="0.25">
      <c r="A38" s="3">
        <v>7</v>
      </c>
      <c r="B38" s="3" t="s">
        <v>30</v>
      </c>
      <c r="C38" s="3"/>
      <c r="D38" s="3"/>
      <c r="E38" s="3"/>
      <c r="F38" s="3"/>
      <c r="G38" s="3"/>
      <c r="H38" s="3"/>
      <c r="I38" s="3"/>
      <c r="R38" s="41"/>
      <c r="S38" s="27"/>
    </row>
    <row r="39" spans="1:19" ht="32.25" customHeight="1" x14ac:dyDescent="0.25">
      <c r="B39" s="62" t="s">
        <v>85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  <c r="R39" s="41"/>
      <c r="S39" s="27"/>
    </row>
    <row r="40" spans="1:19" ht="32.25" customHeight="1" x14ac:dyDescent="0.25">
      <c r="A40" s="3">
        <v>8</v>
      </c>
      <c r="B40" s="3" t="s">
        <v>31</v>
      </c>
      <c r="C40" s="3"/>
      <c r="D40" s="3"/>
      <c r="R40" s="41"/>
      <c r="S40" s="27"/>
    </row>
    <row r="41" spans="1:19" ht="25.5" customHeight="1" x14ac:dyDescent="0.25">
      <c r="B41" s="8" t="s">
        <v>28</v>
      </c>
      <c r="C41" s="59" t="s">
        <v>32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  <c r="R41" s="41"/>
      <c r="S41" s="27"/>
    </row>
    <row r="42" spans="1:19" ht="30.75" customHeight="1" x14ac:dyDescent="0.25">
      <c r="B42" s="8"/>
      <c r="C42" s="59" t="s">
        <v>84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41"/>
      <c r="S42" s="27"/>
    </row>
    <row r="43" spans="1:19" ht="31.5" customHeight="1" x14ac:dyDescent="0.25">
      <c r="A43" s="3">
        <v>9</v>
      </c>
      <c r="B43" s="14" t="s">
        <v>33</v>
      </c>
      <c r="C43" s="3"/>
      <c r="D43" s="3"/>
      <c r="E43" s="3"/>
      <c r="R43" s="41"/>
      <c r="S43" s="27"/>
    </row>
    <row r="44" spans="1:19" ht="24" customHeight="1" x14ac:dyDescent="0.25">
      <c r="B44" s="8" t="s">
        <v>28</v>
      </c>
      <c r="C44" s="59" t="s">
        <v>33</v>
      </c>
      <c r="D44" s="60"/>
      <c r="E44" s="60"/>
      <c r="F44" s="60"/>
      <c r="G44" s="60"/>
      <c r="H44" s="60"/>
      <c r="I44" s="61"/>
      <c r="J44" s="59" t="s">
        <v>34</v>
      </c>
      <c r="K44" s="60"/>
      <c r="L44" s="61"/>
      <c r="M44" s="59" t="s">
        <v>35</v>
      </c>
      <c r="N44" s="60"/>
      <c r="O44" s="61"/>
      <c r="P44" s="59" t="s">
        <v>36</v>
      </c>
      <c r="Q44" s="61"/>
      <c r="R44" s="41"/>
      <c r="S44" s="27"/>
    </row>
    <row r="45" spans="1:19" ht="26.25" customHeight="1" x14ac:dyDescent="0.25">
      <c r="B45" s="28">
        <v>1</v>
      </c>
      <c r="C45" s="59">
        <v>2</v>
      </c>
      <c r="D45" s="60"/>
      <c r="E45" s="60"/>
      <c r="F45" s="60"/>
      <c r="G45" s="60"/>
      <c r="H45" s="60"/>
      <c r="I45" s="61"/>
      <c r="J45" s="59">
        <v>3</v>
      </c>
      <c r="K45" s="60"/>
      <c r="L45" s="61"/>
      <c r="M45" s="59">
        <v>4</v>
      </c>
      <c r="N45" s="60"/>
      <c r="O45" s="61"/>
      <c r="P45" s="59">
        <v>5</v>
      </c>
      <c r="Q45" s="61"/>
      <c r="R45" s="41"/>
      <c r="S45" s="27"/>
    </row>
    <row r="46" spans="1:19" ht="42.75" customHeight="1" x14ac:dyDescent="0.25">
      <c r="B46" s="8"/>
      <c r="C46" s="75" t="s">
        <v>84</v>
      </c>
      <c r="D46" s="76"/>
      <c r="E46" s="76"/>
      <c r="F46" s="76"/>
      <c r="G46" s="76"/>
      <c r="H46" s="76"/>
      <c r="I46" s="77"/>
      <c r="J46" s="78">
        <f>J25</f>
        <v>344631474</v>
      </c>
      <c r="K46" s="60"/>
      <c r="L46" s="61"/>
      <c r="M46" s="59">
        <f>O25</f>
        <v>14619540</v>
      </c>
      <c r="N46" s="60"/>
      <c r="O46" s="61"/>
      <c r="P46" s="78">
        <f>J46+M46</f>
        <v>359251014</v>
      </c>
      <c r="Q46" s="61"/>
      <c r="R46" s="41"/>
      <c r="S46" s="27"/>
    </row>
    <row r="47" spans="1:19" ht="29.25" customHeight="1" x14ac:dyDescent="0.25">
      <c r="B47" s="8"/>
      <c r="C47" s="59" t="s">
        <v>36</v>
      </c>
      <c r="D47" s="60"/>
      <c r="E47" s="60"/>
      <c r="F47" s="60"/>
      <c r="G47" s="60"/>
      <c r="H47" s="60"/>
      <c r="I47" s="61"/>
      <c r="J47" s="78">
        <f>J46</f>
        <v>344631474</v>
      </c>
      <c r="K47" s="79"/>
      <c r="L47" s="80"/>
      <c r="M47" s="59">
        <f>M46</f>
        <v>14619540</v>
      </c>
      <c r="N47" s="60"/>
      <c r="O47" s="61"/>
      <c r="P47" s="78">
        <f>P46</f>
        <v>359251014</v>
      </c>
      <c r="Q47" s="80"/>
      <c r="R47" s="41"/>
      <c r="S47" s="27"/>
    </row>
    <row r="48" spans="1:19" x14ac:dyDescent="0.25">
      <c r="A48" s="3">
        <v>10</v>
      </c>
      <c r="B48" s="3" t="s">
        <v>37</v>
      </c>
      <c r="C48" s="3"/>
      <c r="D48" s="3"/>
      <c r="E48" s="3"/>
      <c r="F48" s="3"/>
      <c r="G48" s="3"/>
      <c r="H48" s="3"/>
      <c r="I48" s="3"/>
      <c r="R48" s="41"/>
      <c r="S48" s="27"/>
    </row>
    <row r="49" spans="2:19" x14ac:dyDescent="0.25">
      <c r="B49" s="8" t="s">
        <v>28</v>
      </c>
      <c r="C49" s="59" t="s">
        <v>38</v>
      </c>
      <c r="D49" s="60"/>
      <c r="E49" s="60"/>
      <c r="F49" s="60"/>
      <c r="G49" s="60"/>
      <c r="H49" s="60"/>
      <c r="I49" s="61"/>
      <c r="J49" s="59" t="s">
        <v>34</v>
      </c>
      <c r="K49" s="60"/>
      <c r="L49" s="61"/>
      <c r="M49" s="59" t="s">
        <v>35</v>
      </c>
      <c r="N49" s="60"/>
      <c r="O49" s="61"/>
      <c r="P49" s="59" t="s">
        <v>36</v>
      </c>
      <c r="Q49" s="61"/>
      <c r="R49" s="41"/>
      <c r="S49" s="27"/>
    </row>
    <row r="50" spans="2:19" x14ac:dyDescent="0.25">
      <c r="B50" s="8"/>
      <c r="C50" s="59"/>
      <c r="D50" s="60"/>
      <c r="E50" s="60"/>
      <c r="F50" s="60"/>
      <c r="G50" s="60"/>
      <c r="H50" s="60"/>
      <c r="I50" s="61"/>
      <c r="J50" s="59"/>
      <c r="K50" s="60"/>
      <c r="L50" s="61"/>
      <c r="M50" s="59"/>
      <c r="N50" s="60"/>
      <c r="O50" s="61"/>
      <c r="P50" s="59"/>
      <c r="Q50" s="61"/>
      <c r="R50" s="41"/>
      <c r="S50" s="27"/>
    </row>
    <row r="51" spans="2:19" x14ac:dyDescent="0.25">
      <c r="B51" s="8"/>
      <c r="C51" s="59"/>
      <c r="D51" s="60"/>
      <c r="E51" s="60"/>
      <c r="F51" s="60"/>
      <c r="G51" s="60"/>
      <c r="H51" s="60"/>
      <c r="I51" s="61"/>
      <c r="J51" s="59"/>
      <c r="K51" s="60"/>
      <c r="L51" s="61"/>
      <c r="M51" s="59"/>
      <c r="N51" s="60"/>
      <c r="O51" s="61"/>
      <c r="P51" s="59"/>
      <c r="Q51" s="61"/>
      <c r="R51" s="41"/>
      <c r="S51" s="27"/>
    </row>
    <row r="52" spans="2:19" x14ac:dyDescent="0.25">
      <c r="Q52" s="27"/>
      <c r="R52" s="27"/>
      <c r="S52" s="27"/>
    </row>
    <row r="53" spans="2:19" x14ac:dyDescent="0.25">
      <c r="B53" s="15"/>
      <c r="C53" s="15"/>
      <c r="D53" s="16"/>
      <c r="E53" s="15"/>
      <c r="F53" s="15"/>
      <c r="G53" s="15"/>
      <c r="H53" s="15"/>
      <c r="I53" s="15"/>
      <c r="Q53" s="27"/>
      <c r="R53" s="27"/>
      <c r="S53" s="27"/>
    </row>
    <row r="54" spans="2:19" ht="15" customHeight="1" x14ac:dyDescent="0.25">
      <c r="B54" s="17">
        <v>11</v>
      </c>
      <c r="C54" s="17"/>
      <c r="D54" s="81" t="s">
        <v>40</v>
      </c>
      <c r="E54" s="81"/>
      <c r="F54" s="81"/>
      <c r="G54" s="81"/>
      <c r="H54" s="81"/>
      <c r="I54" s="81"/>
      <c r="Q54" s="27"/>
      <c r="R54" s="27"/>
      <c r="S54" s="27"/>
    </row>
    <row r="55" spans="2:19" ht="15" customHeight="1" x14ac:dyDescent="0.25">
      <c r="B55" s="17"/>
      <c r="C55" s="17"/>
      <c r="D55" s="32"/>
      <c r="E55" s="32"/>
      <c r="F55" s="32"/>
      <c r="G55" s="32"/>
      <c r="H55" s="32"/>
      <c r="I55" s="32"/>
      <c r="Q55" s="27"/>
      <c r="R55" s="27"/>
      <c r="S55" s="27"/>
    </row>
    <row r="56" spans="2:19" ht="15" customHeight="1" x14ac:dyDescent="0.25">
      <c r="B56" s="24" t="s">
        <v>28</v>
      </c>
      <c r="C56" s="82" t="s">
        <v>49</v>
      </c>
      <c r="D56" s="82"/>
      <c r="E56" s="25" t="s">
        <v>50</v>
      </c>
      <c r="F56" s="82" t="s">
        <v>51</v>
      </c>
      <c r="G56" s="82"/>
      <c r="H56" s="82" t="s">
        <v>34</v>
      </c>
      <c r="I56" s="82"/>
      <c r="J56" s="83" t="s">
        <v>35</v>
      </c>
      <c r="K56" s="83"/>
      <c r="L56" s="83" t="s">
        <v>36</v>
      </c>
      <c r="M56" s="83"/>
      <c r="Q56" s="27"/>
      <c r="R56" s="27"/>
      <c r="S56" s="27"/>
    </row>
    <row r="57" spans="2:19" ht="15" customHeight="1" x14ac:dyDescent="0.25">
      <c r="B57" s="24">
        <v>1</v>
      </c>
      <c r="C57" s="84" t="s">
        <v>83</v>
      </c>
      <c r="D57" s="85"/>
      <c r="E57" s="25"/>
      <c r="F57" s="84"/>
      <c r="G57" s="85"/>
      <c r="H57" s="84"/>
      <c r="I57" s="85"/>
      <c r="J57" s="59"/>
      <c r="K57" s="61"/>
      <c r="L57" s="59"/>
      <c r="M57" s="61"/>
      <c r="Q57" s="27"/>
      <c r="R57" s="27"/>
      <c r="S57" s="27"/>
    </row>
    <row r="58" spans="2:19" ht="27" customHeight="1" x14ac:dyDescent="0.25">
      <c r="B58" s="24"/>
      <c r="C58" s="86" t="s">
        <v>82</v>
      </c>
      <c r="D58" s="87"/>
      <c r="E58" s="26" t="s">
        <v>69</v>
      </c>
      <c r="F58" s="88" t="s">
        <v>60</v>
      </c>
      <c r="G58" s="89"/>
      <c r="H58" s="90">
        <v>48</v>
      </c>
      <c r="I58" s="91"/>
      <c r="J58" s="92"/>
      <c r="K58" s="93"/>
      <c r="L58" s="92">
        <f t="shared" ref="L58:L64" si="0">H58</f>
        <v>48</v>
      </c>
      <c r="M58" s="93"/>
      <c r="Q58" s="27"/>
      <c r="R58" s="27"/>
      <c r="S58" s="27"/>
    </row>
    <row r="59" spans="2:19" ht="31.5" customHeight="1" x14ac:dyDescent="0.25">
      <c r="B59" s="24"/>
      <c r="C59" s="86" t="s">
        <v>81</v>
      </c>
      <c r="D59" s="87"/>
      <c r="E59" s="26" t="s">
        <v>69</v>
      </c>
      <c r="F59" s="88" t="s">
        <v>60</v>
      </c>
      <c r="G59" s="89"/>
      <c r="H59" s="90">
        <v>378</v>
      </c>
      <c r="I59" s="91"/>
      <c r="J59" s="92"/>
      <c r="K59" s="93"/>
      <c r="L59" s="92">
        <f t="shared" si="0"/>
        <v>378</v>
      </c>
      <c r="M59" s="93"/>
      <c r="Q59" s="27"/>
      <c r="R59" s="27"/>
      <c r="S59" s="27"/>
    </row>
    <row r="60" spans="2:19" ht="26.25" customHeight="1" x14ac:dyDescent="0.25">
      <c r="B60" s="24"/>
      <c r="C60" s="94" t="s">
        <v>80</v>
      </c>
      <c r="D60" s="95"/>
      <c r="E60" s="26" t="s">
        <v>69</v>
      </c>
      <c r="F60" s="90" t="s">
        <v>60</v>
      </c>
      <c r="G60" s="91"/>
      <c r="H60" s="90">
        <v>2293.25</v>
      </c>
      <c r="I60" s="91"/>
      <c r="J60" s="92"/>
      <c r="K60" s="93"/>
      <c r="L60" s="92">
        <f t="shared" si="0"/>
        <v>2293.25</v>
      </c>
      <c r="M60" s="93"/>
      <c r="Q60" s="27"/>
      <c r="R60" s="27"/>
      <c r="S60" s="27"/>
    </row>
    <row r="61" spans="2:19" ht="27.75" customHeight="1" x14ac:dyDescent="0.25">
      <c r="B61" s="24"/>
      <c r="C61" s="86" t="s">
        <v>79</v>
      </c>
      <c r="D61" s="87"/>
      <c r="E61" s="26" t="s">
        <v>69</v>
      </c>
      <c r="F61" s="88" t="s">
        <v>60</v>
      </c>
      <c r="G61" s="89"/>
      <c r="H61" s="90">
        <v>994.5</v>
      </c>
      <c r="I61" s="91"/>
      <c r="J61" s="92"/>
      <c r="K61" s="93"/>
      <c r="L61" s="92">
        <f t="shared" si="0"/>
        <v>994.5</v>
      </c>
      <c r="M61" s="93"/>
      <c r="Q61" s="27"/>
      <c r="R61" s="27"/>
      <c r="S61" s="27"/>
    </row>
    <row r="62" spans="2:19" ht="33" customHeight="1" x14ac:dyDescent="0.25">
      <c r="B62" s="24"/>
      <c r="C62" s="94" t="s">
        <v>78</v>
      </c>
      <c r="D62" s="95"/>
      <c r="E62" s="26" t="s">
        <v>69</v>
      </c>
      <c r="F62" s="88" t="s">
        <v>60</v>
      </c>
      <c r="G62" s="89"/>
      <c r="H62" s="90">
        <v>83</v>
      </c>
      <c r="I62" s="91"/>
      <c r="J62" s="92"/>
      <c r="K62" s="93"/>
      <c r="L62" s="92">
        <f t="shared" si="0"/>
        <v>83</v>
      </c>
      <c r="M62" s="93"/>
      <c r="Q62" s="27"/>
      <c r="R62" s="27"/>
      <c r="S62" s="27"/>
    </row>
    <row r="63" spans="2:19" ht="23.25" customHeight="1" x14ac:dyDescent="0.25">
      <c r="B63" s="24"/>
      <c r="C63" s="86" t="s">
        <v>77</v>
      </c>
      <c r="D63" s="87"/>
      <c r="E63" s="26" t="s">
        <v>69</v>
      </c>
      <c r="F63" s="88" t="s">
        <v>60</v>
      </c>
      <c r="G63" s="89"/>
      <c r="H63" s="90">
        <v>111</v>
      </c>
      <c r="I63" s="91"/>
      <c r="J63" s="92"/>
      <c r="K63" s="93"/>
      <c r="L63" s="92">
        <f t="shared" si="0"/>
        <v>111</v>
      </c>
      <c r="M63" s="93"/>
      <c r="Q63" s="27"/>
      <c r="R63" s="27"/>
      <c r="S63" s="27"/>
    </row>
    <row r="64" spans="2:19" ht="20.25" customHeight="1" x14ac:dyDescent="0.25">
      <c r="B64" s="24"/>
      <c r="C64" s="86" t="s">
        <v>76</v>
      </c>
      <c r="D64" s="87"/>
      <c r="E64" s="26" t="s">
        <v>69</v>
      </c>
      <c r="F64" s="88" t="s">
        <v>60</v>
      </c>
      <c r="G64" s="89"/>
      <c r="H64" s="90">
        <v>1104.75</v>
      </c>
      <c r="I64" s="91"/>
      <c r="J64" s="92"/>
      <c r="K64" s="93"/>
      <c r="L64" s="92">
        <f t="shared" si="0"/>
        <v>1104.75</v>
      </c>
      <c r="M64" s="93"/>
      <c r="Q64" s="27"/>
      <c r="R64" s="27"/>
      <c r="S64" s="27"/>
    </row>
    <row r="65" spans="2:19" ht="15" customHeight="1" x14ac:dyDescent="0.25">
      <c r="B65" s="24">
        <v>2</v>
      </c>
      <c r="C65" s="84" t="s">
        <v>41</v>
      </c>
      <c r="D65" s="85"/>
      <c r="E65" s="25"/>
      <c r="F65" s="84"/>
      <c r="G65" s="85"/>
      <c r="H65" s="84"/>
      <c r="I65" s="85"/>
      <c r="J65" s="59"/>
      <c r="K65" s="61"/>
      <c r="L65" s="59"/>
      <c r="M65" s="61"/>
      <c r="Q65" s="27"/>
      <c r="R65" s="27"/>
      <c r="S65" s="27"/>
    </row>
    <row r="66" spans="2:19" ht="25.5" customHeight="1" x14ac:dyDescent="0.25">
      <c r="B66" s="24"/>
      <c r="C66" s="94" t="s">
        <v>75</v>
      </c>
      <c r="D66" s="95"/>
      <c r="E66" s="26" t="s">
        <v>52</v>
      </c>
      <c r="F66" s="90" t="s">
        <v>60</v>
      </c>
      <c r="G66" s="91"/>
      <c r="H66" s="90">
        <v>6605</v>
      </c>
      <c r="I66" s="91"/>
      <c r="J66" s="59"/>
      <c r="K66" s="61"/>
      <c r="L66" s="59">
        <f>H66</f>
        <v>6605</v>
      </c>
      <c r="M66" s="61"/>
      <c r="Q66" s="27"/>
      <c r="R66" s="27"/>
      <c r="S66" s="27"/>
    </row>
    <row r="67" spans="2:19" ht="25.5" customHeight="1" x14ac:dyDescent="0.25">
      <c r="B67" s="40"/>
      <c r="C67" s="96" t="s">
        <v>74</v>
      </c>
      <c r="D67" s="97"/>
      <c r="E67" s="39" t="s">
        <v>69</v>
      </c>
      <c r="F67" s="88" t="s">
        <v>73</v>
      </c>
      <c r="G67" s="89"/>
      <c r="H67" s="38"/>
      <c r="I67" s="37"/>
      <c r="J67" s="98"/>
      <c r="K67" s="99"/>
      <c r="L67" s="98"/>
      <c r="M67" s="99"/>
      <c r="Q67" s="27"/>
      <c r="R67" s="27"/>
      <c r="S67" s="27"/>
    </row>
    <row r="68" spans="2:19" ht="15" customHeight="1" x14ac:dyDescent="0.25">
      <c r="B68" s="24">
        <v>3</v>
      </c>
      <c r="C68" s="84" t="s">
        <v>42</v>
      </c>
      <c r="D68" s="85"/>
      <c r="E68" s="26"/>
      <c r="F68" s="90"/>
      <c r="G68" s="91"/>
      <c r="H68" s="90"/>
      <c r="I68" s="91"/>
      <c r="J68" s="59"/>
      <c r="K68" s="61"/>
      <c r="L68" s="59"/>
      <c r="M68" s="61"/>
      <c r="Q68" s="27"/>
      <c r="R68" s="27"/>
      <c r="S68" s="27"/>
    </row>
    <row r="69" spans="2:19" ht="15" customHeight="1" x14ac:dyDescent="0.25">
      <c r="B69" s="24"/>
      <c r="C69" s="86" t="s">
        <v>72</v>
      </c>
      <c r="D69" s="87"/>
      <c r="E69" s="26" t="s">
        <v>53</v>
      </c>
      <c r="F69" s="90" t="s">
        <v>65</v>
      </c>
      <c r="G69" s="91"/>
      <c r="H69" s="100">
        <f>J47/H66</f>
        <v>52177.361695685089</v>
      </c>
      <c r="I69" s="101"/>
      <c r="J69" s="59"/>
      <c r="K69" s="61"/>
      <c r="L69" s="102">
        <f>H69</f>
        <v>52177.361695685089</v>
      </c>
      <c r="M69" s="103"/>
      <c r="Q69" s="27"/>
      <c r="R69" s="27"/>
      <c r="S69" s="27"/>
    </row>
    <row r="70" spans="2:19" ht="15" customHeight="1" x14ac:dyDescent="0.25">
      <c r="B70" s="24"/>
      <c r="C70" s="86" t="s">
        <v>71</v>
      </c>
      <c r="D70" s="87"/>
      <c r="E70" s="26" t="s">
        <v>70</v>
      </c>
      <c r="F70" s="90" t="s">
        <v>64</v>
      </c>
      <c r="G70" s="91"/>
      <c r="H70" s="90">
        <v>1657.9</v>
      </c>
      <c r="I70" s="91"/>
      <c r="J70" s="59"/>
      <c r="K70" s="61"/>
      <c r="L70" s="59">
        <f>H70</f>
        <v>1657.9</v>
      </c>
      <c r="M70" s="61"/>
      <c r="Q70" s="27"/>
      <c r="R70" s="27"/>
      <c r="S70" s="27"/>
    </row>
    <row r="71" spans="2:19" ht="15" customHeight="1" x14ac:dyDescent="0.25">
      <c r="B71" s="24">
        <v>4</v>
      </c>
      <c r="C71" s="84" t="s">
        <v>54</v>
      </c>
      <c r="D71" s="85"/>
      <c r="E71" s="25"/>
      <c r="F71" s="84"/>
      <c r="G71" s="85"/>
      <c r="H71" s="84"/>
      <c r="I71" s="85"/>
      <c r="J71" s="59"/>
      <c r="K71" s="61"/>
      <c r="L71" s="59"/>
      <c r="M71" s="61"/>
      <c r="Q71" s="27"/>
      <c r="R71" s="27"/>
      <c r="S71" s="27"/>
    </row>
    <row r="72" spans="2:19" ht="15" customHeight="1" x14ac:dyDescent="0.25">
      <c r="B72" s="24"/>
      <c r="C72" s="86" t="s">
        <v>55</v>
      </c>
      <c r="D72" s="87"/>
      <c r="E72" s="26" t="s">
        <v>69</v>
      </c>
      <c r="F72" s="90" t="s">
        <v>64</v>
      </c>
      <c r="G72" s="91"/>
      <c r="H72" s="90">
        <v>251</v>
      </c>
      <c r="I72" s="91"/>
      <c r="J72" s="59"/>
      <c r="K72" s="61"/>
      <c r="L72" s="59">
        <f>H72</f>
        <v>251</v>
      </c>
      <c r="M72" s="61"/>
      <c r="Q72" s="27"/>
      <c r="R72" s="27"/>
      <c r="S72" s="27"/>
    </row>
    <row r="73" spans="2:19" ht="30" customHeight="1" x14ac:dyDescent="0.25">
      <c r="B73" s="36"/>
      <c r="C73" s="104" t="s">
        <v>68</v>
      </c>
      <c r="D73" s="105"/>
      <c r="E73" s="35" t="s">
        <v>53</v>
      </c>
      <c r="F73" s="106"/>
      <c r="G73" s="107"/>
      <c r="H73" s="106"/>
      <c r="I73" s="107"/>
      <c r="J73" s="98"/>
      <c r="K73" s="99"/>
      <c r="L73" s="98">
        <f>J73</f>
        <v>0</v>
      </c>
      <c r="M73" s="99"/>
      <c r="Q73" s="27"/>
      <c r="R73" s="27"/>
      <c r="S73" s="27"/>
    </row>
    <row r="74" spans="2:19" ht="30" customHeight="1" x14ac:dyDescent="0.25">
      <c r="B74" s="18"/>
      <c r="C74" s="18"/>
      <c r="D74" s="19"/>
      <c r="E74" s="20"/>
      <c r="F74" s="20"/>
      <c r="G74" s="20"/>
      <c r="H74" s="20"/>
      <c r="I74" s="21"/>
      <c r="Q74" s="27"/>
      <c r="R74" s="27"/>
      <c r="S74" s="27"/>
    </row>
    <row r="75" spans="2:19" x14ac:dyDescent="0.25">
      <c r="B75" s="18"/>
      <c r="C75" s="18"/>
      <c r="D75" s="19"/>
      <c r="E75" s="20"/>
      <c r="F75" s="20"/>
      <c r="G75" s="20"/>
      <c r="H75" s="20"/>
      <c r="I75" s="21"/>
    </row>
    <row r="76" spans="2:19" x14ac:dyDescent="0.25">
      <c r="B76" s="18"/>
      <c r="C76" s="18"/>
      <c r="D76" s="19"/>
      <c r="E76" s="20"/>
      <c r="F76" s="20"/>
      <c r="G76" s="20"/>
      <c r="H76" s="20"/>
      <c r="I76" s="21"/>
    </row>
    <row r="77" spans="2:19" x14ac:dyDescent="0.25">
      <c r="B77" s="109" t="s">
        <v>43</v>
      </c>
      <c r="C77" s="109"/>
      <c r="D77" s="109"/>
      <c r="E77" s="20"/>
      <c r="F77" s="20"/>
      <c r="G77" s="20"/>
      <c r="H77" s="20"/>
      <c r="I77" s="21"/>
    </row>
    <row r="78" spans="2:19" x14ac:dyDescent="0.25">
      <c r="B78" s="109" t="s">
        <v>44</v>
      </c>
      <c r="C78" s="109"/>
      <c r="D78" s="109"/>
      <c r="E78" s="22"/>
      <c r="F78" s="20"/>
      <c r="G78" s="110" t="s">
        <v>115</v>
      </c>
      <c r="H78" s="110"/>
      <c r="I78" s="21"/>
    </row>
    <row r="79" spans="2:19" x14ac:dyDescent="0.25">
      <c r="B79" s="18"/>
      <c r="C79" s="18"/>
      <c r="D79" s="19"/>
      <c r="E79" s="20" t="s">
        <v>45</v>
      </c>
      <c r="F79" s="20"/>
      <c r="G79" s="108" t="s">
        <v>46</v>
      </c>
      <c r="H79" s="108"/>
      <c r="I79" s="21"/>
    </row>
    <row r="80" spans="2:19" x14ac:dyDescent="0.25">
      <c r="B80" s="18"/>
      <c r="C80" s="18"/>
      <c r="D80" s="19"/>
      <c r="E80" s="20"/>
      <c r="F80" s="20"/>
      <c r="G80" s="23"/>
      <c r="H80" s="23"/>
      <c r="I80" s="21"/>
    </row>
    <row r="81" spans="2:9" x14ac:dyDescent="0.25">
      <c r="B81" s="109" t="s">
        <v>47</v>
      </c>
      <c r="C81" s="109"/>
      <c r="D81" s="109"/>
      <c r="E81" s="20"/>
      <c r="F81" s="20"/>
      <c r="G81" s="23"/>
      <c r="H81" s="23"/>
      <c r="I81" s="21"/>
    </row>
    <row r="82" spans="2:9" x14ac:dyDescent="0.25">
      <c r="B82" s="109" t="s">
        <v>48</v>
      </c>
      <c r="C82" s="109"/>
      <c r="D82" s="109"/>
      <c r="E82" s="22"/>
      <c r="F82" s="20"/>
      <c r="G82" s="110" t="s">
        <v>56</v>
      </c>
      <c r="H82" s="110"/>
      <c r="I82" s="21"/>
    </row>
    <row r="83" spans="2:9" x14ac:dyDescent="0.25">
      <c r="B83" s="18"/>
      <c r="C83" s="18"/>
      <c r="D83" s="19"/>
      <c r="E83" s="20" t="s">
        <v>45</v>
      </c>
      <c r="F83" s="20"/>
      <c r="G83" s="108" t="s">
        <v>46</v>
      </c>
      <c r="H83" s="108"/>
      <c r="I83" s="21"/>
    </row>
  </sheetData>
  <mergeCells count="153">
    <mergeCell ref="C73:D73"/>
    <mergeCell ref="F73:G73"/>
    <mergeCell ref="H73:I73"/>
    <mergeCell ref="H72:I72"/>
    <mergeCell ref="J72:K72"/>
    <mergeCell ref="L72:M72"/>
    <mergeCell ref="G83:H83"/>
    <mergeCell ref="B78:D78"/>
    <mergeCell ref="G78:H78"/>
    <mergeCell ref="G79:H79"/>
    <mergeCell ref="B81:D81"/>
    <mergeCell ref="B82:D82"/>
    <mergeCell ref="G82:H82"/>
    <mergeCell ref="J73:K73"/>
    <mergeCell ref="L73:M73"/>
    <mergeCell ref="B77:D77"/>
    <mergeCell ref="C71:D71"/>
    <mergeCell ref="F71:G71"/>
    <mergeCell ref="H71:I71"/>
    <mergeCell ref="J71:K71"/>
    <mergeCell ref="L71:M71"/>
    <mergeCell ref="C72:D72"/>
    <mergeCell ref="F72:G72"/>
    <mergeCell ref="C69:D69"/>
    <mergeCell ref="F69:G69"/>
    <mergeCell ref="H69:I69"/>
    <mergeCell ref="J69:K69"/>
    <mergeCell ref="L69:M69"/>
    <mergeCell ref="C70:D70"/>
    <mergeCell ref="F70:G70"/>
    <mergeCell ref="H70:I70"/>
    <mergeCell ref="J70:K70"/>
    <mergeCell ref="L70:M70"/>
    <mergeCell ref="C67:D67"/>
    <mergeCell ref="F67:G67"/>
    <mergeCell ref="J67:K67"/>
    <mergeCell ref="L67:M67"/>
    <mergeCell ref="C68:D68"/>
    <mergeCell ref="F68:G68"/>
    <mergeCell ref="H68:I68"/>
    <mergeCell ref="J68:K68"/>
    <mergeCell ref="L68:M68"/>
    <mergeCell ref="C65:D65"/>
    <mergeCell ref="F65:G65"/>
    <mergeCell ref="H65:I65"/>
    <mergeCell ref="J65:K65"/>
    <mergeCell ref="L65:M65"/>
    <mergeCell ref="C66:D66"/>
    <mergeCell ref="F66:G66"/>
    <mergeCell ref="H66:I66"/>
    <mergeCell ref="J66:K66"/>
    <mergeCell ref="L66:M66"/>
    <mergeCell ref="C63:D63"/>
    <mergeCell ref="F63:G63"/>
    <mergeCell ref="H63:I63"/>
    <mergeCell ref="J63:K63"/>
    <mergeCell ref="L63:M63"/>
    <mergeCell ref="C64:D64"/>
    <mergeCell ref="F64:G64"/>
    <mergeCell ref="H64:I64"/>
    <mergeCell ref="J64:K64"/>
    <mergeCell ref="L64:M64"/>
    <mergeCell ref="C61:D61"/>
    <mergeCell ref="F61:G61"/>
    <mergeCell ref="H61:I61"/>
    <mergeCell ref="J61:K61"/>
    <mergeCell ref="L61:M61"/>
    <mergeCell ref="C62:D62"/>
    <mergeCell ref="F62:G62"/>
    <mergeCell ref="H62:I62"/>
    <mergeCell ref="J62:K62"/>
    <mergeCell ref="L62:M62"/>
    <mergeCell ref="C59:D59"/>
    <mergeCell ref="F59:G59"/>
    <mergeCell ref="H59:I59"/>
    <mergeCell ref="J59:K59"/>
    <mergeCell ref="L59:M59"/>
    <mergeCell ref="C60:D60"/>
    <mergeCell ref="F60:G60"/>
    <mergeCell ref="H60:I60"/>
    <mergeCell ref="J60:K60"/>
    <mergeCell ref="L60:M60"/>
    <mergeCell ref="C57:D57"/>
    <mergeCell ref="F57:G57"/>
    <mergeCell ref="H57:I57"/>
    <mergeCell ref="J57:K57"/>
    <mergeCell ref="L57:M57"/>
    <mergeCell ref="C58:D58"/>
    <mergeCell ref="F58:G58"/>
    <mergeCell ref="H58:I58"/>
    <mergeCell ref="J58:K58"/>
    <mergeCell ref="L58:M58"/>
    <mergeCell ref="J49:L49"/>
    <mergeCell ref="M49:O49"/>
    <mergeCell ref="P49:Q49"/>
    <mergeCell ref="C51:I51"/>
    <mergeCell ref="J51:L51"/>
    <mergeCell ref="M51:O51"/>
    <mergeCell ref="P51:Q51"/>
    <mergeCell ref="D54:I54"/>
    <mergeCell ref="C56:D56"/>
    <mergeCell ref="F56:G56"/>
    <mergeCell ref="H56:I56"/>
    <mergeCell ref="J56:K56"/>
    <mergeCell ref="L56:M56"/>
    <mergeCell ref="B34:Q34"/>
    <mergeCell ref="C36:Q36"/>
    <mergeCell ref="C50:I50"/>
    <mergeCell ref="J50:L50"/>
    <mergeCell ref="M50:O50"/>
    <mergeCell ref="P50:Q50"/>
    <mergeCell ref="C42:Q42"/>
    <mergeCell ref="C44:I44"/>
    <mergeCell ref="J44:L44"/>
    <mergeCell ref="M44:O44"/>
    <mergeCell ref="P44:Q44"/>
    <mergeCell ref="C45:I45"/>
    <mergeCell ref="J45:L45"/>
    <mergeCell ref="M45:O45"/>
    <mergeCell ref="P45:Q45"/>
    <mergeCell ref="C46:I46"/>
    <mergeCell ref="J46:L46"/>
    <mergeCell ref="M46:O46"/>
    <mergeCell ref="P46:Q46"/>
    <mergeCell ref="C47:I47"/>
    <mergeCell ref="J47:L47"/>
    <mergeCell ref="M47:O47"/>
    <mergeCell ref="P47:Q47"/>
    <mergeCell ref="C49:I49"/>
    <mergeCell ref="C37:Q37"/>
    <mergeCell ref="B39:Q39"/>
    <mergeCell ref="C41:Q41"/>
    <mergeCell ref="A12:Q12"/>
    <mergeCell ref="A13:Q13"/>
    <mergeCell ref="B16:C16"/>
    <mergeCell ref="F16:N16"/>
    <mergeCell ref="P16:Q16"/>
    <mergeCell ref="B17:C17"/>
    <mergeCell ref="F17:N17"/>
    <mergeCell ref="P17:Q17"/>
    <mergeCell ref="B19:C19"/>
    <mergeCell ref="F19:N19"/>
    <mergeCell ref="P19:Q19"/>
    <mergeCell ref="B20:C20"/>
    <mergeCell ref="F20:N20"/>
    <mergeCell ref="P20:Q20"/>
    <mergeCell ref="B22:C22"/>
    <mergeCell ref="I22:N22"/>
    <mergeCell ref="P22:Q22"/>
    <mergeCell ref="B23:C23"/>
    <mergeCell ref="I23:N23"/>
    <mergeCell ref="P23:Q23"/>
    <mergeCell ref="B33:L3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  <rowBreaks count="2" manualBreakCount="2">
    <brk id="34" max="16383" man="1"/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view="pageBreakPreview" zoomScaleSheetLayoutView="100" workbookViewId="0">
      <selection activeCell="J26" sqref="J26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  <col min="15" max="15" width="9.85546875" bestFit="1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27"/>
      <c r="S5" s="27"/>
    </row>
    <row r="6" spans="1:19" x14ac:dyDescent="0.25">
      <c r="M6" t="s">
        <v>0</v>
      </c>
      <c r="R6" s="27"/>
      <c r="S6" s="27"/>
    </row>
    <row r="7" spans="1:19" x14ac:dyDescent="0.25">
      <c r="M7" t="s">
        <v>4</v>
      </c>
      <c r="R7" s="27"/>
      <c r="S7" s="27"/>
    </row>
    <row r="8" spans="1:19" x14ac:dyDescent="0.25">
      <c r="M8" t="s">
        <v>5</v>
      </c>
      <c r="R8" s="27"/>
      <c r="S8" s="27"/>
    </row>
    <row r="9" spans="1:19" x14ac:dyDescent="0.25">
      <c r="M9" s="31" t="str">
        <f>'0611010'!M9</f>
        <v>03 вересня 2021 року № 47-аг</v>
      </c>
      <c r="R9" s="27"/>
      <c r="S9" s="27"/>
    </row>
    <row r="10" spans="1:19" x14ac:dyDescent="0.25">
      <c r="R10" s="27"/>
      <c r="S10" s="27"/>
    </row>
    <row r="11" spans="1:19" x14ac:dyDescent="0.25">
      <c r="R11" s="27"/>
      <c r="S11" s="27"/>
    </row>
    <row r="12" spans="1:19" x14ac:dyDescent="0.25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27"/>
      <c r="S12" s="27"/>
    </row>
    <row r="13" spans="1:19" x14ac:dyDescent="0.25">
      <c r="A13" s="64" t="s">
        <v>63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27"/>
      <c r="S13" s="27"/>
    </row>
    <row r="14" spans="1:19" x14ac:dyDescent="0.25">
      <c r="R14" s="27"/>
      <c r="S14" s="27"/>
    </row>
    <row r="15" spans="1:19" x14ac:dyDescent="0.25">
      <c r="R15" s="27"/>
      <c r="S15" s="27"/>
    </row>
    <row r="16" spans="1:19" x14ac:dyDescent="0.25">
      <c r="A16" s="3">
        <v>1</v>
      </c>
      <c r="B16" s="65" t="s">
        <v>89</v>
      </c>
      <c r="C16" s="65"/>
      <c r="F16" s="66" t="s">
        <v>8</v>
      </c>
      <c r="G16" s="66"/>
      <c r="H16" s="66"/>
      <c r="I16" s="66"/>
      <c r="J16" s="66"/>
      <c r="K16" s="66"/>
      <c r="L16" s="66"/>
      <c r="M16" s="66"/>
      <c r="N16" s="66"/>
      <c r="P16" s="66">
        <v>2143809</v>
      </c>
      <c r="Q16" s="66"/>
      <c r="R16" s="27"/>
      <c r="S16" s="27"/>
    </row>
    <row r="17" spans="1:19" ht="33.75" customHeight="1" x14ac:dyDescent="0.25">
      <c r="B17" s="67" t="s">
        <v>7</v>
      </c>
      <c r="C17" s="67"/>
      <c r="F17" s="68" t="s">
        <v>10</v>
      </c>
      <c r="G17" s="68"/>
      <c r="H17" s="68"/>
      <c r="I17" s="68"/>
      <c r="J17" s="68"/>
      <c r="K17" s="68"/>
      <c r="L17" s="68"/>
      <c r="M17" s="68"/>
      <c r="N17" s="68"/>
      <c r="P17" s="69" t="s">
        <v>9</v>
      </c>
      <c r="Q17" s="69"/>
      <c r="R17" s="27"/>
      <c r="S17" s="27"/>
    </row>
    <row r="18" spans="1:19" x14ac:dyDescent="0.25">
      <c r="R18" s="27"/>
      <c r="S18" s="27"/>
    </row>
    <row r="19" spans="1:19" x14ac:dyDescent="0.25">
      <c r="A19" s="3">
        <v>2</v>
      </c>
      <c r="B19" s="65" t="s">
        <v>89</v>
      </c>
      <c r="C19" s="65"/>
      <c r="F19" s="66" t="s">
        <v>8</v>
      </c>
      <c r="G19" s="66"/>
      <c r="H19" s="66"/>
      <c r="I19" s="66"/>
      <c r="J19" s="66"/>
      <c r="K19" s="66"/>
      <c r="L19" s="66"/>
      <c r="M19" s="66"/>
      <c r="N19" s="66"/>
      <c r="P19" s="66">
        <v>2143809</v>
      </c>
      <c r="Q19" s="66"/>
      <c r="R19" s="27"/>
      <c r="S19" s="27"/>
    </row>
    <row r="20" spans="1:19" ht="38.25" customHeight="1" x14ac:dyDescent="0.25">
      <c r="B20" s="70" t="s">
        <v>11</v>
      </c>
      <c r="C20" s="70"/>
      <c r="F20" s="71" t="s">
        <v>12</v>
      </c>
      <c r="G20" s="71"/>
      <c r="H20" s="71"/>
      <c r="I20" s="71"/>
      <c r="J20" s="71"/>
      <c r="K20" s="71"/>
      <c r="L20" s="71"/>
      <c r="M20" s="71"/>
      <c r="N20" s="71"/>
      <c r="P20" s="69" t="s">
        <v>9</v>
      </c>
      <c r="Q20" s="69"/>
      <c r="R20" s="27"/>
      <c r="S20" s="27"/>
    </row>
    <row r="21" spans="1:19" x14ac:dyDescent="0.25">
      <c r="R21" s="27"/>
      <c r="S21" s="27"/>
    </row>
    <row r="22" spans="1:19" ht="45.75" customHeight="1" x14ac:dyDescent="0.25">
      <c r="A22" s="3">
        <v>3</v>
      </c>
      <c r="B22" s="65" t="s">
        <v>89</v>
      </c>
      <c r="C22" s="65"/>
      <c r="D22" s="11"/>
      <c r="E22" s="34" t="s">
        <v>39</v>
      </c>
      <c r="F22" s="11"/>
      <c r="G22" s="34" t="s">
        <v>90</v>
      </c>
      <c r="I22" s="72" t="s">
        <v>91</v>
      </c>
      <c r="J22" s="72"/>
      <c r="K22" s="72"/>
      <c r="L22" s="72"/>
      <c r="M22" s="72"/>
      <c r="N22" s="72"/>
      <c r="P22" s="73">
        <v>1052700000</v>
      </c>
      <c r="Q22" s="73"/>
      <c r="R22" s="27"/>
      <c r="S22" s="27"/>
    </row>
    <row r="23" spans="1:19" ht="69.75" customHeight="1" x14ac:dyDescent="0.25">
      <c r="B23" s="70" t="s">
        <v>11</v>
      </c>
      <c r="C23" s="70"/>
      <c r="E23" s="2" t="s">
        <v>13</v>
      </c>
      <c r="G23" s="1" t="s">
        <v>14</v>
      </c>
      <c r="I23" s="70" t="s">
        <v>15</v>
      </c>
      <c r="J23" s="70"/>
      <c r="K23" s="70"/>
      <c r="L23" s="70"/>
      <c r="M23" s="70"/>
      <c r="N23" s="70"/>
      <c r="P23" s="69" t="s">
        <v>16</v>
      </c>
      <c r="Q23" s="69"/>
      <c r="R23" s="27"/>
      <c r="S23" s="27"/>
    </row>
    <row r="24" spans="1:19" x14ac:dyDescent="0.25">
      <c r="R24" s="27"/>
      <c r="S24" s="27"/>
    </row>
    <row r="25" spans="1:19" x14ac:dyDescent="0.25">
      <c r="A25" s="3">
        <v>4</v>
      </c>
      <c r="B25" s="3" t="s">
        <v>17</v>
      </c>
      <c r="E25" s="10">
        <f>J25+O25</f>
        <v>161083878</v>
      </c>
      <c r="F25" t="s">
        <v>18</v>
      </c>
      <c r="J25" s="9">
        <f>130696949+17195052+1051746+128549-1354000-79000+178292+88007</f>
        <v>147905595</v>
      </c>
      <c r="K25" t="s">
        <v>19</v>
      </c>
      <c r="O25" s="30">
        <f>12378283+800000</f>
        <v>13178283</v>
      </c>
      <c r="P25" t="s">
        <v>20</v>
      </c>
      <c r="R25" s="27"/>
      <c r="S25" s="27"/>
    </row>
    <row r="26" spans="1:19" x14ac:dyDescent="0.25">
      <c r="A26" s="3">
        <v>5</v>
      </c>
      <c r="B26" s="3" t="s">
        <v>21</v>
      </c>
      <c r="C26" s="3"/>
      <c r="D26" s="3"/>
      <c r="E26" s="3"/>
      <c r="R26" s="27"/>
      <c r="S26" s="27"/>
    </row>
    <row r="27" spans="1:19" x14ac:dyDescent="0.25">
      <c r="B27" s="4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  <c r="R27" s="27"/>
      <c r="S27" s="27"/>
    </row>
    <row r="28" spans="1:19" x14ac:dyDescent="0.25">
      <c r="B28" s="4" t="s">
        <v>23</v>
      </c>
      <c r="C28" s="5"/>
      <c r="D28" s="5"/>
      <c r="E28" s="5"/>
      <c r="F28" s="5"/>
      <c r="G28" s="5"/>
      <c r="H28" s="6"/>
      <c r="I28" s="6"/>
      <c r="J28" s="6"/>
      <c r="K28" s="6"/>
      <c r="L28" s="6"/>
      <c r="R28" s="27"/>
      <c r="S28" s="27"/>
    </row>
    <row r="29" spans="1:19" x14ac:dyDescent="0.25">
      <c r="B29" s="7" t="s">
        <v>61</v>
      </c>
      <c r="C29" s="5"/>
      <c r="D29" s="5"/>
      <c r="E29" s="5"/>
      <c r="F29" s="5"/>
      <c r="G29" s="5"/>
      <c r="H29" s="6"/>
      <c r="I29" s="6"/>
      <c r="J29" s="6"/>
      <c r="K29" s="6"/>
      <c r="L29" s="6"/>
      <c r="R29" s="27"/>
      <c r="S29" s="27"/>
    </row>
    <row r="30" spans="1:19" x14ac:dyDescent="0.25">
      <c r="B30" s="4" t="s">
        <v>24</v>
      </c>
      <c r="C30" s="5"/>
      <c r="D30" s="5"/>
      <c r="E30" s="5"/>
      <c r="F30" s="5"/>
      <c r="G30" s="5"/>
      <c r="H30" s="6"/>
      <c r="I30" s="6"/>
      <c r="J30" s="6"/>
      <c r="K30" s="6"/>
      <c r="L30" s="6"/>
      <c r="R30" s="27"/>
      <c r="S30" s="27"/>
    </row>
    <row r="31" spans="1:19" x14ac:dyDescent="0.25">
      <c r="B31" s="4" t="s">
        <v>25</v>
      </c>
      <c r="C31" s="5"/>
      <c r="D31" s="5"/>
      <c r="E31" s="5"/>
      <c r="F31" s="5"/>
      <c r="G31" s="5"/>
      <c r="H31" s="6"/>
      <c r="I31" s="6"/>
      <c r="J31" s="6"/>
      <c r="K31" s="6"/>
      <c r="L31" s="6"/>
      <c r="R31" s="27"/>
      <c r="S31" s="27"/>
    </row>
    <row r="32" spans="1:19" x14ac:dyDescent="0.25">
      <c r="B32" s="4" t="s">
        <v>26</v>
      </c>
      <c r="C32" s="5"/>
      <c r="D32" s="5"/>
      <c r="E32" s="5"/>
      <c r="F32" s="5"/>
      <c r="G32" s="5"/>
      <c r="H32" s="6"/>
      <c r="I32" s="6"/>
      <c r="J32" s="6"/>
      <c r="K32" s="6"/>
      <c r="L32" s="6"/>
      <c r="R32" s="27"/>
      <c r="S32" s="27"/>
    </row>
    <row r="33" spans="1:19" x14ac:dyDescent="0.25">
      <c r="B33" s="74" t="s">
        <v>62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R33" s="27"/>
      <c r="S33" s="27"/>
    </row>
    <row r="34" spans="1:19" ht="15" customHeight="1" x14ac:dyDescent="0.25">
      <c r="B34" s="74" t="str">
        <f>'0611010'!B34:Q34</f>
        <v>(у редакції рішення міської ради від 02.09.2021 року № 1269-16-VIII)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27"/>
      <c r="S34" s="27"/>
    </row>
    <row r="35" spans="1:19" ht="33" customHeight="1" x14ac:dyDescent="0.25">
      <c r="A35" s="12">
        <v>6</v>
      </c>
      <c r="B35" s="13" t="s">
        <v>27</v>
      </c>
      <c r="C35" s="12"/>
      <c r="D35" s="12"/>
      <c r="E35" s="12"/>
      <c r="F35" s="12"/>
      <c r="G35" s="12"/>
      <c r="H35" s="12"/>
      <c r="I35" s="12"/>
      <c r="R35" s="41"/>
      <c r="S35" s="27"/>
    </row>
    <row r="36" spans="1:19" ht="32.25" customHeight="1" x14ac:dyDescent="0.25">
      <c r="B36" s="8" t="s">
        <v>28</v>
      </c>
      <c r="C36" s="59" t="s">
        <v>29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41"/>
      <c r="S36" s="27"/>
    </row>
    <row r="37" spans="1:19" ht="39.75" customHeight="1" x14ac:dyDescent="0.25">
      <c r="B37" s="8">
        <v>1</v>
      </c>
      <c r="C37" s="59" t="s">
        <v>100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  <c r="R37" s="41"/>
      <c r="S37" s="27"/>
    </row>
    <row r="38" spans="1:19" ht="22.5" customHeight="1" x14ac:dyDescent="0.25">
      <c r="A38" s="3">
        <v>7</v>
      </c>
      <c r="B38" s="3" t="s">
        <v>30</v>
      </c>
      <c r="C38" s="3"/>
      <c r="D38" s="3"/>
      <c r="E38" s="3"/>
      <c r="F38" s="3"/>
      <c r="G38" s="3"/>
      <c r="H38" s="3"/>
      <c r="I38" s="3"/>
      <c r="R38" s="41"/>
      <c r="S38" s="27"/>
    </row>
    <row r="39" spans="1:19" ht="32.25" customHeight="1" x14ac:dyDescent="0.25">
      <c r="B39" s="62" t="s">
        <v>92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  <c r="R39" s="41"/>
      <c r="S39" s="27"/>
    </row>
    <row r="40" spans="1:19" ht="32.25" customHeight="1" x14ac:dyDescent="0.25">
      <c r="A40" s="3">
        <v>8</v>
      </c>
      <c r="B40" s="3" t="s">
        <v>31</v>
      </c>
      <c r="C40" s="3"/>
      <c r="D40" s="3"/>
      <c r="R40" s="41"/>
      <c r="S40" s="27"/>
    </row>
    <row r="41" spans="1:19" ht="25.5" customHeight="1" x14ac:dyDescent="0.25">
      <c r="B41" s="8" t="s">
        <v>28</v>
      </c>
      <c r="C41" s="59" t="s">
        <v>32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  <c r="R41" s="41"/>
      <c r="S41" s="27"/>
    </row>
    <row r="42" spans="1:19" ht="30.75" customHeight="1" x14ac:dyDescent="0.25">
      <c r="B42" s="8"/>
      <c r="C42" s="59" t="s">
        <v>93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41"/>
      <c r="S42" s="27"/>
    </row>
    <row r="43" spans="1:19" ht="31.5" customHeight="1" x14ac:dyDescent="0.25">
      <c r="A43" s="3">
        <v>9</v>
      </c>
      <c r="B43" s="14" t="s">
        <v>33</v>
      </c>
      <c r="C43" s="3"/>
      <c r="D43" s="3"/>
      <c r="E43" s="3"/>
      <c r="R43" s="41"/>
      <c r="S43" s="27"/>
    </row>
    <row r="44" spans="1:19" ht="24" customHeight="1" x14ac:dyDescent="0.25">
      <c r="B44" s="8" t="s">
        <v>28</v>
      </c>
      <c r="C44" s="59" t="s">
        <v>33</v>
      </c>
      <c r="D44" s="60"/>
      <c r="E44" s="60"/>
      <c r="F44" s="60"/>
      <c r="G44" s="60"/>
      <c r="H44" s="60"/>
      <c r="I44" s="61"/>
      <c r="J44" s="59" t="s">
        <v>34</v>
      </c>
      <c r="K44" s="60"/>
      <c r="L44" s="61"/>
      <c r="M44" s="59" t="s">
        <v>35</v>
      </c>
      <c r="N44" s="60"/>
      <c r="O44" s="61"/>
      <c r="P44" s="59" t="s">
        <v>36</v>
      </c>
      <c r="Q44" s="61"/>
      <c r="R44" s="41"/>
      <c r="S44" s="27"/>
    </row>
    <row r="45" spans="1:19" ht="26.25" customHeight="1" x14ac:dyDescent="0.25">
      <c r="B45" s="28">
        <v>1</v>
      </c>
      <c r="C45" s="59">
        <v>2</v>
      </c>
      <c r="D45" s="60"/>
      <c r="E45" s="60"/>
      <c r="F45" s="60"/>
      <c r="G45" s="60"/>
      <c r="H45" s="60"/>
      <c r="I45" s="61"/>
      <c r="J45" s="59">
        <v>3</v>
      </c>
      <c r="K45" s="60"/>
      <c r="L45" s="61"/>
      <c r="M45" s="59">
        <v>4</v>
      </c>
      <c r="N45" s="60"/>
      <c r="O45" s="61"/>
      <c r="P45" s="59">
        <v>5</v>
      </c>
      <c r="Q45" s="61"/>
      <c r="R45" s="41"/>
      <c r="S45" s="27"/>
    </row>
    <row r="46" spans="1:19" ht="42.75" customHeight="1" x14ac:dyDescent="0.25">
      <c r="B46" s="8"/>
      <c r="C46" s="75" t="s">
        <v>94</v>
      </c>
      <c r="D46" s="76"/>
      <c r="E46" s="76"/>
      <c r="F46" s="76"/>
      <c r="G46" s="76"/>
      <c r="H46" s="76"/>
      <c r="I46" s="77"/>
      <c r="J46" s="78">
        <f>J25</f>
        <v>147905595</v>
      </c>
      <c r="K46" s="79"/>
      <c r="L46" s="80"/>
      <c r="M46" s="78">
        <f>O25</f>
        <v>13178283</v>
      </c>
      <c r="N46" s="79"/>
      <c r="O46" s="80"/>
      <c r="P46" s="78">
        <f>J46+M46</f>
        <v>161083878</v>
      </c>
      <c r="Q46" s="80"/>
      <c r="R46" s="41"/>
      <c r="S46" s="27"/>
    </row>
    <row r="47" spans="1:19" ht="29.25" customHeight="1" x14ac:dyDescent="0.25">
      <c r="B47" s="8"/>
      <c r="C47" s="59" t="s">
        <v>36</v>
      </c>
      <c r="D47" s="60"/>
      <c r="E47" s="60"/>
      <c r="F47" s="60"/>
      <c r="G47" s="60"/>
      <c r="H47" s="60"/>
      <c r="I47" s="61"/>
      <c r="J47" s="78">
        <f>J46</f>
        <v>147905595</v>
      </c>
      <c r="K47" s="79"/>
      <c r="L47" s="80"/>
      <c r="M47" s="78">
        <f>M46</f>
        <v>13178283</v>
      </c>
      <c r="N47" s="79"/>
      <c r="O47" s="80"/>
      <c r="P47" s="78">
        <f>P46</f>
        <v>161083878</v>
      </c>
      <c r="Q47" s="80"/>
      <c r="R47" s="41"/>
      <c r="S47" s="27"/>
    </row>
    <row r="48" spans="1:19" x14ac:dyDescent="0.25">
      <c r="A48" s="3">
        <v>10</v>
      </c>
      <c r="B48" s="3" t="s">
        <v>37</v>
      </c>
      <c r="C48" s="3"/>
      <c r="D48" s="3"/>
      <c r="E48" s="3"/>
      <c r="F48" s="3"/>
      <c r="G48" s="3"/>
      <c r="H48" s="3"/>
      <c r="I48" s="3"/>
      <c r="R48" s="41"/>
      <c r="S48" s="27"/>
    </row>
    <row r="49" spans="2:19" x14ac:dyDescent="0.25">
      <c r="B49" s="8" t="s">
        <v>28</v>
      </c>
      <c r="C49" s="59" t="s">
        <v>38</v>
      </c>
      <c r="D49" s="60"/>
      <c r="E49" s="60"/>
      <c r="F49" s="60"/>
      <c r="G49" s="60"/>
      <c r="H49" s="60"/>
      <c r="I49" s="61"/>
      <c r="J49" s="59" t="s">
        <v>34</v>
      </c>
      <c r="K49" s="60"/>
      <c r="L49" s="61"/>
      <c r="M49" s="59" t="s">
        <v>35</v>
      </c>
      <c r="N49" s="60"/>
      <c r="O49" s="61"/>
      <c r="P49" s="59" t="s">
        <v>36</v>
      </c>
      <c r="Q49" s="61"/>
      <c r="R49" s="41"/>
      <c r="S49" s="27"/>
    </row>
    <row r="50" spans="2:19" x14ac:dyDescent="0.25">
      <c r="B50" s="8">
        <v>1</v>
      </c>
      <c r="C50" s="59" t="s">
        <v>95</v>
      </c>
      <c r="D50" s="60"/>
      <c r="E50" s="60"/>
      <c r="F50" s="60"/>
      <c r="G50" s="60"/>
      <c r="H50" s="60"/>
      <c r="I50" s="61"/>
      <c r="J50" s="78">
        <f>1051746-1050000</f>
        <v>1746</v>
      </c>
      <c r="K50" s="79"/>
      <c r="L50" s="80"/>
      <c r="M50" s="78"/>
      <c r="N50" s="79"/>
      <c r="O50" s="80"/>
      <c r="P50" s="78">
        <f>J50</f>
        <v>1746</v>
      </c>
      <c r="Q50" s="80"/>
      <c r="R50" s="41"/>
      <c r="S50" s="27"/>
    </row>
    <row r="51" spans="2:19" ht="33" customHeight="1" x14ac:dyDescent="0.25">
      <c r="B51" s="8">
        <v>2</v>
      </c>
      <c r="C51" s="75" t="s">
        <v>96</v>
      </c>
      <c r="D51" s="76"/>
      <c r="E51" s="76"/>
      <c r="F51" s="76"/>
      <c r="G51" s="76"/>
      <c r="H51" s="76"/>
      <c r="I51" s="77"/>
      <c r="J51" s="78">
        <v>89690</v>
      </c>
      <c r="K51" s="79"/>
      <c r="L51" s="80"/>
      <c r="M51" s="78"/>
      <c r="N51" s="79"/>
      <c r="O51" s="80"/>
      <c r="P51" s="78">
        <f>J51</f>
        <v>89690</v>
      </c>
      <c r="Q51" s="80"/>
      <c r="R51" s="41"/>
      <c r="S51" s="27"/>
    </row>
    <row r="52" spans="2:19" x14ac:dyDescent="0.25">
      <c r="Q52" s="27"/>
      <c r="R52" s="27"/>
      <c r="S52" s="27"/>
    </row>
    <row r="53" spans="2:19" x14ac:dyDescent="0.25">
      <c r="B53" s="15"/>
      <c r="C53" s="15"/>
      <c r="D53" s="16"/>
      <c r="E53" s="15"/>
      <c r="F53" s="15"/>
      <c r="G53" s="15"/>
      <c r="H53" s="15"/>
      <c r="I53" s="15"/>
      <c r="Q53" s="27"/>
      <c r="R53" s="27"/>
      <c r="S53" s="27"/>
    </row>
    <row r="54" spans="2:19" ht="15" customHeight="1" x14ac:dyDescent="0.25">
      <c r="B54" s="17">
        <v>11</v>
      </c>
      <c r="C54" s="17"/>
      <c r="D54" s="81" t="s">
        <v>40</v>
      </c>
      <c r="E54" s="81"/>
      <c r="F54" s="81"/>
      <c r="G54" s="81"/>
      <c r="H54" s="81"/>
      <c r="I54" s="81"/>
      <c r="Q54" s="27"/>
      <c r="R54" s="27"/>
      <c r="S54" s="27"/>
    </row>
    <row r="55" spans="2:19" ht="15" customHeight="1" x14ac:dyDescent="0.25">
      <c r="B55" s="17"/>
      <c r="C55" s="17"/>
      <c r="D55" s="32"/>
      <c r="E55" s="32"/>
      <c r="F55" s="32"/>
      <c r="G55" s="32"/>
      <c r="H55" s="32"/>
      <c r="I55" s="32"/>
      <c r="Q55" s="27"/>
      <c r="R55" s="27"/>
      <c r="S55" s="27"/>
    </row>
    <row r="56" spans="2:19" ht="15" customHeight="1" x14ac:dyDescent="0.25">
      <c r="B56" s="24" t="s">
        <v>28</v>
      </c>
      <c r="C56" s="82" t="s">
        <v>49</v>
      </c>
      <c r="D56" s="82"/>
      <c r="E56" s="25" t="s">
        <v>50</v>
      </c>
      <c r="F56" s="82" t="s">
        <v>51</v>
      </c>
      <c r="G56" s="82"/>
      <c r="H56" s="82" t="s">
        <v>34</v>
      </c>
      <c r="I56" s="82"/>
      <c r="J56" s="83" t="s">
        <v>35</v>
      </c>
      <c r="K56" s="83"/>
      <c r="L56" s="83" t="s">
        <v>36</v>
      </c>
      <c r="M56" s="83"/>
      <c r="Q56" s="27"/>
      <c r="R56" s="27"/>
      <c r="S56" s="27"/>
    </row>
    <row r="57" spans="2:19" ht="15" customHeight="1" x14ac:dyDescent="0.25">
      <c r="B57" s="24">
        <v>1</v>
      </c>
      <c r="C57" s="84" t="s">
        <v>83</v>
      </c>
      <c r="D57" s="85"/>
      <c r="E57" s="25"/>
      <c r="F57" s="84"/>
      <c r="G57" s="85"/>
      <c r="H57" s="84"/>
      <c r="I57" s="85"/>
      <c r="J57" s="59"/>
      <c r="K57" s="61"/>
      <c r="L57" s="59"/>
      <c r="M57" s="61"/>
      <c r="Q57" s="27"/>
      <c r="R57" s="27"/>
      <c r="S57" s="27"/>
    </row>
    <row r="58" spans="2:19" ht="27" customHeight="1" x14ac:dyDescent="0.25">
      <c r="B58" s="29"/>
      <c r="C58" s="86" t="s">
        <v>97</v>
      </c>
      <c r="D58" s="87"/>
      <c r="E58" s="26" t="s">
        <v>69</v>
      </c>
      <c r="F58" s="88" t="s">
        <v>60</v>
      </c>
      <c r="G58" s="89"/>
      <c r="H58" s="90">
        <v>34</v>
      </c>
      <c r="I58" s="91"/>
      <c r="J58" s="92"/>
      <c r="K58" s="93"/>
      <c r="L58" s="92">
        <f t="shared" ref="L58:L64" si="0">H58</f>
        <v>34</v>
      </c>
      <c r="M58" s="93"/>
      <c r="Q58" s="27"/>
      <c r="R58" s="27"/>
      <c r="S58" s="27"/>
    </row>
    <row r="59" spans="2:19" ht="31.5" customHeight="1" x14ac:dyDescent="0.25">
      <c r="B59" s="29"/>
      <c r="C59" s="86" t="s">
        <v>98</v>
      </c>
      <c r="D59" s="87"/>
      <c r="E59" s="26" t="s">
        <v>69</v>
      </c>
      <c r="F59" s="88" t="s">
        <v>60</v>
      </c>
      <c r="G59" s="89"/>
      <c r="H59" s="90">
        <v>795</v>
      </c>
      <c r="I59" s="91"/>
      <c r="J59" s="92"/>
      <c r="K59" s="93"/>
      <c r="L59" s="92">
        <f t="shared" si="0"/>
        <v>795</v>
      </c>
      <c r="M59" s="93"/>
      <c r="Q59" s="27"/>
      <c r="R59" s="27"/>
      <c r="S59" s="27"/>
    </row>
    <row r="60" spans="2:19" ht="51" customHeight="1" x14ac:dyDescent="0.25">
      <c r="B60" s="29"/>
      <c r="C60" s="94" t="s">
        <v>80</v>
      </c>
      <c r="D60" s="95"/>
      <c r="E60" s="26" t="s">
        <v>69</v>
      </c>
      <c r="F60" s="88" t="s">
        <v>60</v>
      </c>
      <c r="G60" s="89"/>
      <c r="H60" s="90">
        <f>H61+H62+H63+H64</f>
        <v>1081.5</v>
      </c>
      <c r="I60" s="91"/>
      <c r="J60" s="92"/>
      <c r="K60" s="93"/>
      <c r="L60" s="92">
        <f t="shared" si="0"/>
        <v>1081.5</v>
      </c>
      <c r="M60" s="93"/>
      <c r="Q60" s="27"/>
      <c r="R60" s="27"/>
      <c r="S60" s="27"/>
    </row>
    <row r="61" spans="2:19" ht="27.75" customHeight="1" x14ac:dyDescent="0.25">
      <c r="B61" s="29"/>
      <c r="C61" s="86" t="s">
        <v>79</v>
      </c>
      <c r="D61" s="87"/>
      <c r="E61" s="26" t="s">
        <v>69</v>
      </c>
      <c r="F61" s="88" t="s">
        <v>60</v>
      </c>
      <c r="G61" s="89"/>
      <c r="H61" s="90"/>
      <c r="I61" s="91"/>
      <c r="J61" s="92"/>
      <c r="K61" s="93"/>
      <c r="L61" s="92">
        <f t="shared" si="0"/>
        <v>0</v>
      </c>
      <c r="M61" s="93"/>
      <c r="Q61" s="27"/>
      <c r="R61" s="27"/>
      <c r="S61" s="27"/>
    </row>
    <row r="62" spans="2:19" ht="27.75" customHeight="1" x14ac:dyDescent="0.25">
      <c r="B62" s="29"/>
      <c r="C62" s="94" t="s">
        <v>78</v>
      </c>
      <c r="D62" s="95"/>
      <c r="E62" s="26" t="s">
        <v>69</v>
      </c>
      <c r="F62" s="88" t="s">
        <v>60</v>
      </c>
      <c r="G62" s="89"/>
      <c r="H62" s="90">
        <v>203.5</v>
      </c>
      <c r="I62" s="91"/>
      <c r="J62" s="42"/>
      <c r="K62" s="43"/>
      <c r="L62" s="92">
        <f t="shared" si="0"/>
        <v>203.5</v>
      </c>
      <c r="M62" s="93"/>
      <c r="Q62" s="27"/>
      <c r="R62" s="27"/>
      <c r="S62" s="27"/>
    </row>
    <row r="63" spans="2:19" ht="27.75" customHeight="1" x14ac:dyDescent="0.25">
      <c r="B63" s="29"/>
      <c r="C63" s="86" t="s">
        <v>77</v>
      </c>
      <c r="D63" s="87"/>
      <c r="E63" s="26" t="s">
        <v>69</v>
      </c>
      <c r="F63" s="88" t="s">
        <v>60</v>
      </c>
      <c r="G63" s="89"/>
      <c r="H63" s="90">
        <v>152</v>
      </c>
      <c r="I63" s="91"/>
      <c r="J63" s="42"/>
      <c r="K63" s="43"/>
      <c r="L63" s="92">
        <f t="shared" si="0"/>
        <v>152</v>
      </c>
      <c r="M63" s="93"/>
      <c r="Q63" s="27"/>
      <c r="R63" s="27"/>
      <c r="S63" s="27"/>
    </row>
    <row r="64" spans="2:19" ht="35.450000000000003" customHeight="1" x14ac:dyDescent="0.25">
      <c r="B64" s="29"/>
      <c r="C64" s="86" t="s">
        <v>76</v>
      </c>
      <c r="D64" s="87"/>
      <c r="E64" s="26" t="s">
        <v>69</v>
      </c>
      <c r="F64" s="88" t="s">
        <v>60</v>
      </c>
      <c r="G64" s="89"/>
      <c r="H64" s="90">
        <v>726</v>
      </c>
      <c r="I64" s="91"/>
      <c r="J64" s="92"/>
      <c r="K64" s="93"/>
      <c r="L64" s="92">
        <f t="shared" si="0"/>
        <v>726</v>
      </c>
      <c r="M64" s="93"/>
      <c r="Q64" s="27"/>
      <c r="R64" s="27"/>
      <c r="S64" s="27"/>
    </row>
    <row r="65" spans="2:19" ht="28.15" customHeight="1" x14ac:dyDescent="0.25">
      <c r="B65" s="24">
        <v>2</v>
      </c>
      <c r="C65" s="84" t="s">
        <v>41</v>
      </c>
      <c r="D65" s="85"/>
      <c r="E65" s="25"/>
      <c r="F65" s="84"/>
      <c r="G65" s="85"/>
      <c r="H65" s="84"/>
      <c r="I65" s="85"/>
      <c r="J65" s="59"/>
      <c r="K65" s="61"/>
      <c r="L65" s="59"/>
      <c r="M65" s="61"/>
      <c r="Q65" s="27"/>
      <c r="R65" s="27"/>
      <c r="S65" s="27"/>
    </row>
    <row r="66" spans="2:19" ht="54" customHeight="1" x14ac:dyDescent="0.25">
      <c r="B66" s="29"/>
      <c r="C66" s="94" t="s">
        <v>99</v>
      </c>
      <c r="D66" s="95"/>
      <c r="E66" s="26" t="s">
        <v>52</v>
      </c>
      <c r="F66" s="90" t="s">
        <v>60</v>
      </c>
      <c r="G66" s="91"/>
      <c r="H66" s="90"/>
      <c r="I66" s="91"/>
      <c r="J66" s="59"/>
      <c r="K66" s="61"/>
      <c r="L66" s="59"/>
      <c r="M66" s="61"/>
      <c r="Q66" s="27"/>
      <c r="R66" s="27"/>
      <c r="S66" s="27"/>
    </row>
    <row r="67" spans="2:19" ht="48.75" customHeight="1" x14ac:dyDescent="0.25">
      <c r="B67" s="29"/>
      <c r="C67" s="94" t="s">
        <v>74</v>
      </c>
      <c r="D67" s="95"/>
      <c r="E67" s="26" t="s">
        <v>69</v>
      </c>
      <c r="F67" s="88" t="s">
        <v>73</v>
      </c>
      <c r="G67" s="89"/>
      <c r="H67" s="90"/>
      <c r="I67" s="91"/>
      <c r="J67" s="59"/>
      <c r="K67" s="61"/>
      <c r="L67" s="59"/>
      <c r="M67" s="61"/>
      <c r="Q67" s="27"/>
      <c r="R67" s="27"/>
      <c r="S67" s="27"/>
    </row>
    <row r="68" spans="2:19" ht="15" customHeight="1" x14ac:dyDescent="0.25">
      <c r="B68" s="24">
        <v>3</v>
      </c>
      <c r="C68" s="84" t="s">
        <v>42</v>
      </c>
      <c r="D68" s="85"/>
      <c r="E68" s="26"/>
      <c r="F68" s="90"/>
      <c r="G68" s="91"/>
      <c r="H68" s="90"/>
      <c r="I68" s="91"/>
      <c r="J68" s="59"/>
      <c r="K68" s="61"/>
      <c r="L68" s="59"/>
      <c r="M68" s="61"/>
      <c r="Q68" s="27"/>
      <c r="R68" s="27"/>
      <c r="S68" s="27"/>
    </row>
    <row r="69" spans="2:19" ht="15" customHeight="1" x14ac:dyDescent="0.25">
      <c r="B69" s="29"/>
      <c r="C69" s="111" t="s">
        <v>57</v>
      </c>
      <c r="D69" s="112"/>
      <c r="E69" s="44" t="s">
        <v>53</v>
      </c>
      <c r="F69" s="113" t="s">
        <v>60</v>
      </c>
      <c r="G69" s="114"/>
      <c r="H69" s="115">
        <f>J47/20425</f>
        <v>7241.4</v>
      </c>
      <c r="I69" s="116"/>
      <c r="J69" s="98"/>
      <c r="K69" s="99"/>
      <c r="L69" s="117">
        <f>H69</f>
        <v>7241.4</v>
      </c>
      <c r="M69" s="118"/>
      <c r="Q69" s="27"/>
      <c r="R69" s="27"/>
      <c r="S69" s="27"/>
    </row>
    <row r="70" spans="2:19" ht="15" customHeight="1" x14ac:dyDescent="0.25">
      <c r="B70" s="29"/>
      <c r="C70" s="86" t="s">
        <v>71</v>
      </c>
      <c r="D70" s="87"/>
      <c r="E70" s="26" t="s">
        <v>70</v>
      </c>
      <c r="F70" s="90" t="s">
        <v>60</v>
      </c>
      <c r="G70" s="91"/>
      <c r="H70" s="119">
        <v>2645</v>
      </c>
      <c r="I70" s="120"/>
      <c r="J70" s="59"/>
      <c r="K70" s="61"/>
      <c r="L70" s="59">
        <f>H70</f>
        <v>2645</v>
      </c>
      <c r="M70" s="61"/>
      <c r="Q70" s="27"/>
      <c r="R70" s="27"/>
      <c r="S70" s="27"/>
    </row>
    <row r="71" spans="2:19" ht="15" customHeight="1" x14ac:dyDescent="0.25">
      <c r="B71" s="24">
        <v>4</v>
      </c>
      <c r="C71" s="84" t="s">
        <v>54</v>
      </c>
      <c r="D71" s="85"/>
      <c r="E71" s="25"/>
      <c r="F71" s="84"/>
      <c r="G71" s="85"/>
      <c r="H71" s="84"/>
      <c r="I71" s="85"/>
      <c r="J71" s="59"/>
      <c r="K71" s="61"/>
      <c r="L71" s="59"/>
      <c r="M71" s="61"/>
      <c r="Q71" s="27"/>
      <c r="R71" s="27"/>
      <c r="S71" s="27"/>
    </row>
    <row r="72" spans="2:19" ht="15" customHeight="1" x14ac:dyDescent="0.25">
      <c r="B72" s="29"/>
      <c r="C72" s="86" t="s">
        <v>55</v>
      </c>
      <c r="D72" s="87"/>
      <c r="E72" s="26" t="s">
        <v>66</v>
      </c>
      <c r="F72" s="90" t="s">
        <v>60</v>
      </c>
      <c r="G72" s="91"/>
      <c r="H72" s="90">
        <v>175</v>
      </c>
      <c r="I72" s="91"/>
      <c r="J72" s="59"/>
      <c r="K72" s="61"/>
      <c r="L72" s="59">
        <f>H72</f>
        <v>175</v>
      </c>
      <c r="M72" s="61"/>
      <c r="Q72" s="27"/>
      <c r="R72" s="27"/>
      <c r="S72" s="27"/>
    </row>
    <row r="73" spans="2:19" ht="31.15" customHeight="1" x14ac:dyDescent="0.25">
      <c r="B73" s="29"/>
      <c r="C73" s="104" t="s">
        <v>68</v>
      </c>
      <c r="D73" s="105"/>
      <c r="E73" s="26" t="s">
        <v>53</v>
      </c>
      <c r="F73" s="90"/>
      <c r="G73" s="91"/>
      <c r="H73" s="90"/>
      <c r="I73" s="91"/>
      <c r="J73" s="59"/>
      <c r="K73" s="61"/>
      <c r="L73" s="59">
        <f>J73</f>
        <v>0</v>
      </c>
      <c r="M73" s="61"/>
      <c r="Q73" s="27"/>
      <c r="R73" s="27"/>
      <c r="S73" s="27"/>
    </row>
    <row r="74" spans="2:19" x14ac:dyDescent="0.25">
      <c r="B74" s="18"/>
      <c r="C74" s="18"/>
      <c r="D74" s="19"/>
      <c r="E74" s="20"/>
      <c r="F74" s="20"/>
      <c r="G74" s="20"/>
      <c r="H74" s="20"/>
      <c r="I74" s="21"/>
    </row>
    <row r="75" spans="2:19" x14ac:dyDescent="0.25">
      <c r="B75" s="18"/>
      <c r="C75" s="18"/>
      <c r="D75" s="19"/>
      <c r="E75" s="20"/>
      <c r="F75" s="20"/>
      <c r="G75" s="20"/>
      <c r="H75" s="20"/>
      <c r="I75" s="21"/>
    </row>
    <row r="76" spans="2:19" x14ac:dyDescent="0.25">
      <c r="B76" s="18"/>
      <c r="C76" s="18"/>
      <c r="D76" s="19"/>
      <c r="E76" s="20"/>
      <c r="F76" s="20"/>
      <c r="G76" s="20"/>
      <c r="H76" s="20"/>
      <c r="I76" s="21"/>
    </row>
    <row r="77" spans="2:19" x14ac:dyDescent="0.25">
      <c r="B77" s="109" t="s">
        <v>43</v>
      </c>
      <c r="C77" s="109"/>
      <c r="D77" s="109"/>
      <c r="E77" s="20"/>
      <c r="F77" s="20"/>
      <c r="G77" s="20"/>
      <c r="H77" s="20"/>
      <c r="I77" s="21"/>
    </row>
    <row r="78" spans="2:19" x14ac:dyDescent="0.25">
      <c r="B78" s="109" t="s">
        <v>44</v>
      </c>
      <c r="C78" s="109"/>
      <c r="D78" s="109"/>
      <c r="E78" s="22"/>
      <c r="F78" s="20"/>
      <c r="G78" s="110" t="s">
        <v>115</v>
      </c>
      <c r="H78" s="110"/>
      <c r="I78" s="21"/>
    </row>
    <row r="79" spans="2:19" x14ac:dyDescent="0.25">
      <c r="B79" s="18"/>
      <c r="C79" s="18"/>
      <c r="D79" s="19"/>
      <c r="E79" s="20" t="s">
        <v>45</v>
      </c>
      <c r="F79" s="20"/>
      <c r="G79" s="108" t="s">
        <v>46</v>
      </c>
      <c r="H79" s="108"/>
      <c r="I79" s="21"/>
    </row>
    <row r="80" spans="2:19" x14ac:dyDescent="0.25">
      <c r="B80" s="18"/>
      <c r="C80" s="18"/>
      <c r="D80" s="19"/>
      <c r="E80" s="20"/>
      <c r="F80" s="20"/>
      <c r="G80" s="23"/>
      <c r="H80" s="23"/>
      <c r="I80" s="21"/>
    </row>
    <row r="81" spans="2:9" x14ac:dyDescent="0.25">
      <c r="B81" s="109" t="s">
        <v>47</v>
      </c>
      <c r="C81" s="109"/>
      <c r="D81" s="109"/>
      <c r="E81" s="20"/>
      <c r="F81" s="20"/>
      <c r="G81" s="23"/>
      <c r="H81" s="23"/>
      <c r="I81" s="21"/>
    </row>
    <row r="82" spans="2:9" x14ac:dyDescent="0.25">
      <c r="B82" s="109" t="s">
        <v>48</v>
      </c>
      <c r="C82" s="109"/>
      <c r="D82" s="109"/>
      <c r="E82" s="22"/>
      <c r="F82" s="20"/>
      <c r="G82" s="110" t="s">
        <v>56</v>
      </c>
      <c r="H82" s="110"/>
      <c r="I82" s="21"/>
    </row>
    <row r="83" spans="2:9" x14ac:dyDescent="0.25">
      <c r="B83" s="18"/>
      <c r="C83" s="18"/>
      <c r="D83" s="19"/>
      <c r="E83" s="20" t="s">
        <v>45</v>
      </c>
      <c r="F83" s="20"/>
      <c r="G83" s="108" t="s">
        <v>46</v>
      </c>
      <c r="H83" s="108"/>
      <c r="I83" s="21"/>
    </row>
  </sheetData>
  <mergeCells count="152">
    <mergeCell ref="G83:H83"/>
    <mergeCell ref="B78:D78"/>
    <mergeCell ref="G78:H78"/>
    <mergeCell ref="G79:H79"/>
    <mergeCell ref="B81:D81"/>
    <mergeCell ref="B82:D82"/>
    <mergeCell ref="G82:H82"/>
    <mergeCell ref="C73:D73"/>
    <mergeCell ref="F73:G73"/>
    <mergeCell ref="H73:I73"/>
    <mergeCell ref="J73:K73"/>
    <mergeCell ref="L73:M73"/>
    <mergeCell ref="B77:D77"/>
    <mergeCell ref="C71:D71"/>
    <mergeCell ref="F71:G71"/>
    <mergeCell ref="H71:I71"/>
    <mergeCell ref="J71:K71"/>
    <mergeCell ref="L71:M71"/>
    <mergeCell ref="C72:D72"/>
    <mergeCell ref="F72:G72"/>
    <mergeCell ref="H72:I72"/>
    <mergeCell ref="J72:K72"/>
    <mergeCell ref="L72:M72"/>
    <mergeCell ref="C69:D69"/>
    <mergeCell ref="F69:G69"/>
    <mergeCell ref="H69:I69"/>
    <mergeCell ref="J69:K69"/>
    <mergeCell ref="L69:M69"/>
    <mergeCell ref="C70:D70"/>
    <mergeCell ref="F70:G70"/>
    <mergeCell ref="H70:I70"/>
    <mergeCell ref="J70:K70"/>
    <mergeCell ref="L70:M70"/>
    <mergeCell ref="C67:D67"/>
    <mergeCell ref="F67:G67"/>
    <mergeCell ref="H67:I67"/>
    <mergeCell ref="J67:K67"/>
    <mergeCell ref="L67:M67"/>
    <mergeCell ref="C68:D68"/>
    <mergeCell ref="F68:G68"/>
    <mergeCell ref="H68:I68"/>
    <mergeCell ref="J68:K68"/>
    <mergeCell ref="L68:M68"/>
    <mergeCell ref="C65:D65"/>
    <mergeCell ref="F65:G65"/>
    <mergeCell ref="H65:I65"/>
    <mergeCell ref="J65:K65"/>
    <mergeCell ref="L65:M65"/>
    <mergeCell ref="C66:D66"/>
    <mergeCell ref="F66:G66"/>
    <mergeCell ref="H66:I66"/>
    <mergeCell ref="J66:K66"/>
    <mergeCell ref="L66:M66"/>
    <mergeCell ref="C63:D63"/>
    <mergeCell ref="F63:G63"/>
    <mergeCell ref="H63:I63"/>
    <mergeCell ref="L63:M63"/>
    <mergeCell ref="C64:D64"/>
    <mergeCell ref="F64:G64"/>
    <mergeCell ref="H64:I64"/>
    <mergeCell ref="J64:K64"/>
    <mergeCell ref="L64:M64"/>
    <mergeCell ref="C61:D61"/>
    <mergeCell ref="F61:G61"/>
    <mergeCell ref="H61:I61"/>
    <mergeCell ref="J61:K61"/>
    <mergeCell ref="L61:M61"/>
    <mergeCell ref="C62:D62"/>
    <mergeCell ref="F62:G62"/>
    <mergeCell ref="H62:I62"/>
    <mergeCell ref="L62:M62"/>
    <mergeCell ref="C59:D59"/>
    <mergeCell ref="F59:G59"/>
    <mergeCell ref="H59:I59"/>
    <mergeCell ref="J59:K59"/>
    <mergeCell ref="L59:M59"/>
    <mergeCell ref="C60:D60"/>
    <mergeCell ref="F60:G60"/>
    <mergeCell ref="H60:I60"/>
    <mergeCell ref="J60:K60"/>
    <mergeCell ref="L60:M60"/>
    <mergeCell ref="C57:D57"/>
    <mergeCell ref="F57:G57"/>
    <mergeCell ref="H57:I57"/>
    <mergeCell ref="J57:K57"/>
    <mergeCell ref="L57:M57"/>
    <mergeCell ref="C58:D58"/>
    <mergeCell ref="F58:G58"/>
    <mergeCell ref="H58:I58"/>
    <mergeCell ref="J58:K58"/>
    <mergeCell ref="L58:M58"/>
    <mergeCell ref="C51:I51"/>
    <mergeCell ref="J51:L51"/>
    <mergeCell ref="M51:O51"/>
    <mergeCell ref="P51:Q51"/>
    <mergeCell ref="D54:I54"/>
    <mergeCell ref="C56:D56"/>
    <mergeCell ref="F56:G56"/>
    <mergeCell ref="H56:I56"/>
    <mergeCell ref="J56:K56"/>
    <mergeCell ref="L56:M56"/>
    <mergeCell ref="C49:I49"/>
    <mergeCell ref="J49:L49"/>
    <mergeCell ref="M49:O49"/>
    <mergeCell ref="P49:Q49"/>
    <mergeCell ref="C50:I50"/>
    <mergeCell ref="J50:L50"/>
    <mergeCell ref="M50:O50"/>
    <mergeCell ref="P50:Q50"/>
    <mergeCell ref="C46:I46"/>
    <mergeCell ref="J46:L46"/>
    <mergeCell ref="M46:O46"/>
    <mergeCell ref="P46:Q46"/>
    <mergeCell ref="C47:I47"/>
    <mergeCell ref="J47:L47"/>
    <mergeCell ref="M47:O47"/>
    <mergeCell ref="P47:Q47"/>
    <mergeCell ref="C42:Q42"/>
    <mergeCell ref="C44:I44"/>
    <mergeCell ref="J44:L44"/>
    <mergeCell ref="M44:O44"/>
    <mergeCell ref="P44:Q44"/>
    <mergeCell ref="C45:I45"/>
    <mergeCell ref="J45:L45"/>
    <mergeCell ref="M45:O45"/>
    <mergeCell ref="P45:Q45"/>
    <mergeCell ref="B33:L33"/>
    <mergeCell ref="B34:Q34"/>
    <mergeCell ref="C36:Q36"/>
    <mergeCell ref="C37:Q37"/>
    <mergeCell ref="B39:Q39"/>
    <mergeCell ref="C41:Q41"/>
    <mergeCell ref="B22:C22"/>
    <mergeCell ref="I22:N22"/>
    <mergeCell ref="P22:Q22"/>
    <mergeCell ref="B23:C23"/>
    <mergeCell ref="I23:N23"/>
    <mergeCell ref="P23:Q23"/>
    <mergeCell ref="B19:C19"/>
    <mergeCell ref="F19:N19"/>
    <mergeCell ref="P19:Q19"/>
    <mergeCell ref="B20:C20"/>
    <mergeCell ref="F20:N20"/>
    <mergeCell ref="P20:Q20"/>
    <mergeCell ref="A12:Q12"/>
    <mergeCell ref="A13:Q13"/>
    <mergeCell ref="B16:C16"/>
    <mergeCell ref="F16:N16"/>
    <mergeCell ref="P16:Q16"/>
    <mergeCell ref="B17:C17"/>
    <mergeCell ref="F17:N17"/>
    <mergeCell ref="P17:Q17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  <rowBreaks count="2" manualBreakCount="2">
    <brk id="34" max="16383" man="1"/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"/>
  <sheetViews>
    <sheetView view="pageBreakPreview" topLeftCell="A19" zoomScaleSheetLayoutView="100" workbookViewId="0">
      <selection activeCell="J26" sqref="J26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27"/>
      <c r="S5" s="27"/>
    </row>
    <row r="6" spans="1:19" x14ac:dyDescent="0.25">
      <c r="M6" t="s">
        <v>0</v>
      </c>
      <c r="R6" s="27"/>
      <c r="S6" s="27"/>
    </row>
    <row r="7" spans="1:19" x14ac:dyDescent="0.25">
      <c r="M7" t="s">
        <v>4</v>
      </c>
      <c r="R7" s="27"/>
      <c r="S7" s="27"/>
    </row>
    <row r="8" spans="1:19" x14ac:dyDescent="0.25">
      <c r="M8" t="s">
        <v>5</v>
      </c>
      <c r="R8" s="27"/>
      <c r="S8" s="27"/>
    </row>
    <row r="9" spans="1:19" x14ac:dyDescent="0.25">
      <c r="M9" s="31" t="str">
        <f>'0611010'!M9</f>
        <v>03 вересня 2021 року № 47-аг</v>
      </c>
      <c r="R9" s="27"/>
      <c r="S9" s="27"/>
    </row>
    <row r="10" spans="1:19" x14ac:dyDescent="0.25">
      <c r="R10" s="27"/>
      <c r="S10" s="27"/>
    </row>
    <row r="11" spans="1:19" x14ac:dyDescent="0.25">
      <c r="R11" s="27"/>
      <c r="S11" s="27"/>
    </row>
    <row r="12" spans="1:19" x14ac:dyDescent="0.25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27"/>
      <c r="S12" s="27"/>
    </row>
    <row r="13" spans="1:19" x14ac:dyDescent="0.25">
      <c r="A13" s="64" t="s">
        <v>63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27"/>
      <c r="S13" s="27"/>
    </row>
    <row r="14" spans="1:19" x14ac:dyDescent="0.25">
      <c r="R14" s="27"/>
      <c r="S14" s="27"/>
    </row>
    <row r="15" spans="1:19" x14ac:dyDescent="0.25">
      <c r="R15" s="27"/>
      <c r="S15" s="27"/>
    </row>
    <row r="16" spans="1:19" x14ac:dyDescent="0.25">
      <c r="A16" s="3">
        <v>1</v>
      </c>
      <c r="B16" s="65" t="s">
        <v>101</v>
      </c>
      <c r="C16" s="65"/>
      <c r="F16" s="66" t="s">
        <v>8</v>
      </c>
      <c r="G16" s="66"/>
      <c r="H16" s="66"/>
      <c r="I16" s="66"/>
      <c r="J16" s="66"/>
      <c r="K16" s="66"/>
      <c r="L16" s="66"/>
      <c r="M16" s="66"/>
      <c r="N16" s="66"/>
      <c r="P16" s="66">
        <v>2143809</v>
      </c>
      <c r="Q16" s="66"/>
      <c r="R16" s="27"/>
      <c r="S16" s="27"/>
    </row>
    <row r="17" spans="1:19" ht="33.75" customHeight="1" x14ac:dyDescent="0.25">
      <c r="B17" s="67" t="s">
        <v>7</v>
      </c>
      <c r="C17" s="67"/>
      <c r="F17" s="68" t="s">
        <v>10</v>
      </c>
      <c r="G17" s="68"/>
      <c r="H17" s="68"/>
      <c r="I17" s="68"/>
      <c r="J17" s="68"/>
      <c r="K17" s="68"/>
      <c r="L17" s="68"/>
      <c r="M17" s="68"/>
      <c r="N17" s="68"/>
      <c r="P17" s="69" t="s">
        <v>9</v>
      </c>
      <c r="Q17" s="69"/>
      <c r="R17" s="27"/>
      <c r="S17" s="27"/>
    </row>
    <row r="18" spans="1:19" x14ac:dyDescent="0.25">
      <c r="R18" s="27"/>
      <c r="S18" s="27"/>
    </row>
    <row r="19" spans="1:19" x14ac:dyDescent="0.25">
      <c r="A19" s="3">
        <v>2</v>
      </c>
      <c r="B19" s="65" t="s">
        <v>101</v>
      </c>
      <c r="C19" s="65"/>
      <c r="F19" s="66" t="s">
        <v>8</v>
      </c>
      <c r="G19" s="66"/>
      <c r="H19" s="66"/>
      <c r="I19" s="66"/>
      <c r="J19" s="66"/>
      <c r="K19" s="66"/>
      <c r="L19" s="66"/>
      <c r="M19" s="66"/>
      <c r="N19" s="66"/>
      <c r="P19" s="66">
        <v>2143809</v>
      </c>
      <c r="Q19" s="66"/>
      <c r="R19" s="27"/>
      <c r="S19" s="27"/>
    </row>
    <row r="20" spans="1:19" ht="38.25" customHeight="1" x14ac:dyDescent="0.25">
      <c r="B20" s="70" t="s">
        <v>11</v>
      </c>
      <c r="C20" s="70"/>
      <c r="F20" s="71" t="s">
        <v>12</v>
      </c>
      <c r="G20" s="71"/>
      <c r="H20" s="71"/>
      <c r="I20" s="71"/>
      <c r="J20" s="71"/>
      <c r="K20" s="71"/>
      <c r="L20" s="71"/>
      <c r="M20" s="71"/>
      <c r="N20" s="71"/>
      <c r="P20" s="69" t="s">
        <v>9</v>
      </c>
      <c r="Q20" s="69"/>
      <c r="R20" s="27"/>
      <c r="S20" s="27"/>
    </row>
    <row r="21" spans="1:19" x14ac:dyDescent="0.25">
      <c r="R21" s="27"/>
      <c r="S21" s="27"/>
    </row>
    <row r="22" spans="1:19" ht="47.25" customHeight="1" x14ac:dyDescent="0.25">
      <c r="A22" s="3">
        <v>3</v>
      </c>
      <c r="B22" s="65" t="s">
        <v>101</v>
      </c>
      <c r="C22" s="65"/>
      <c r="D22" s="11"/>
      <c r="E22" s="34" t="s">
        <v>39</v>
      </c>
      <c r="F22" s="11"/>
      <c r="G22" s="34" t="s">
        <v>102</v>
      </c>
      <c r="I22" s="72" t="s">
        <v>103</v>
      </c>
      <c r="J22" s="72"/>
      <c r="K22" s="72"/>
      <c r="L22" s="72"/>
      <c r="M22" s="72"/>
      <c r="N22" s="72"/>
      <c r="P22" s="73">
        <v>1052700000</v>
      </c>
      <c r="Q22" s="73"/>
      <c r="R22" s="27"/>
      <c r="S22" s="27"/>
    </row>
    <row r="23" spans="1:19" ht="69.75" customHeight="1" x14ac:dyDescent="0.25">
      <c r="B23" s="70" t="s">
        <v>11</v>
      </c>
      <c r="C23" s="70"/>
      <c r="E23" s="2" t="s">
        <v>13</v>
      </c>
      <c r="G23" s="1" t="s">
        <v>14</v>
      </c>
      <c r="I23" s="70" t="s">
        <v>15</v>
      </c>
      <c r="J23" s="70"/>
      <c r="K23" s="70"/>
      <c r="L23" s="70"/>
      <c r="M23" s="70"/>
      <c r="N23" s="70"/>
      <c r="P23" s="69" t="s">
        <v>16</v>
      </c>
      <c r="Q23" s="69"/>
      <c r="R23" s="27"/>
      <c r="S23" s="27"/>
    </row>
    <row r="24" spans="1:19" x14ac:dyDescent="0.25">
      <c r="R24" s="27"/>
      <c r="S24" s="27"/>
    </row>
    <row r="25" spans="1:19" x14ac:dyDescent="0.25">
      <c r="A25" s="3">
        <v>4</v>
      </c>
      <c r="B25" s="3" t="s">
        <v>17</v>
      </c>
      <c r="E25" s="10">
        <f>J25+O25</f>
        <v>22369819</v>
      </c>
      <c r="F25" t="s">
        <v>18</v>
      </c>
      <c r="J25" s="10">
        <f>20688337+1268323+3782+6000+151291+33284</f>
        <v>22151017</v>
      </c>
      <c r="K25" t="s">
        <v>19</v>
      </c>
      <c r="O25" s="45">
        <v>218802</v>
      </c>
      <c r="P25" t="s">
        <v>20</v>
      </c>
      <c r="R25" s="27"/>
      <c r="S25" s="27"/>
    </row>
    <row r="26" spans="1:19" x14ac:dyDescent="0.25">
      <c r="A26" s="3">
        <v>5</v>
      </c>
      <c r="B26" s="3" t="s">
        <v>21</v>
      </c>
      <c r="C26" s="3"/>
      <c r="D26" s="3"/>
      <c r="E26" s="3"/>
      <c r="R26" s="27"/>
      <c r="S26" s="27"/>
    </row>
    <row r="27" spans="1:19" x14ac:dyDescent="0.25">
      <c r="B27" s="4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  <c r="R27" s="27"/>
      <c r="S27" s="27"/>
    </row>
    <row r="28" spans="1:19" x14ac:dyDescent="0.25">
      <c r="B28" s="4" t="s">
        <v>23</v>
      </c>
      <c r="C28" s="5"/>
      <c r="D28" s="5"/>
      <c r="E28" s="5"/>
      <c r="F28" s="5"/>
      <c r="G28" s="5"/>
      <c r="H28" s="6"/>
      <c r="I28" s="6"/>
      <c r="J28" s="6"/>
      <c r="K28" s="6"/>
      <c r="L28" s="6"/>
      <c r="R28" s="27"/>
      <c r="S28" s="27"/>
    </row>
    <row r="29" spans="1:19" x14ac:dyDescent="0.25">
      <c r="B29" s="7" t="s">
        <v>61</v>
      </c>
      <c r="C29" s="5"/>
      <c r="D29" s="5"/>
      <c r="E29" s="5"/>
      <c r="F29" s="5"/>
      <c r="G29" s="5"/>
      <c r="H29" s="6"/>
      <c r="I29" s="6"/>
      <c r="J29" s="6"/>
      <c r="K29" s="6"/>
      <c r="L29" s="6"/>
      <c r="R29" s="27"/>
      <c r="S29" s="27"/>
    </row>
    <row r="30" spans="1:19" x14ac:dyDescent="0.25">
      <c r="B30" s="4" t="s">
        <v>24</v>
      </c>
      <c r="C30" s="5"/>
      <c r="D30" s="5"/>
      <c r="E30" s="5"/>
      <c r="F30" s="5"/>
      <c r="G30" s="5"/>
      <c r="H30" s="6"/>
      <c r="I30" s="6"/>
      <c r="J30" s="6"/>
      <c r="K30" s="6"/>
      <c r="L30" s="6"/>
      <c r="R30" s="27"/>
      <c r="S30" s="27"/>
    </row>
    <row r="31" spans="1:19" x14ac:dyDescent="0.25">
      <c r="B31" s="4" t="s">
        <v>25</v>
      </c>
      <c r="C31" s="5"/>
      <c r="D31" s="5"/>
      <c r="E31" s="5"/>
      <c r="F31" s="5"/>
      <c r="G31" s="5"/>
      <c r="H31" s="6"/>
      <c r="I31" s="6"/>
      <c r="J31" s="6"/>
      <c r="K31" s="6"/>
      <c r="L31" s="6"/>
      <c r="R31" s="27"/>
      <c r="S31" s="27"/>
    </row>
    <row r="32" spans="1:19" x14ac:dyDescent="0.25">
      <c r="B32" s="4" t="s">
        <v>26</v>
      </c>
      <c r="C32" s="5"/>
      <c r="D32" s="5"/>
      <c r="E32" s="5"/>
      <c r="F32" s="5"/>
      <c r="G32" s="5"/>
      <c r="H32" s="6"/>
      <c r="I32" s="6"/>
      <c r="J32" s="6"/>
      <c r="K32" s="6"/>
      <c r="L32" s="6"/>
      <c r="R32" s="27"/>
      <c r="S32" s="27"/>
    </row>
    <row r="33" spans="1:19" x14ac:dyDescent="0.25">
      <c r="B33" s="74" t="s">
        <v>62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R33" s="27"/>
      <c r="S33" s="27"/>
    </row>
    <row r="34" spans="1:19" ht="15" customHeight="1" x14ac:dyDescent="0.25">
      <c r="B34" s="74" t="str">
        <f>'0611010'!B34:Q34</f>
        <v>(у редакції рішення міської ради від 02.09.2021 року № 1269-16-VIII)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27"/>
      <c r="S34" s="27"/>
    </row>
    <row r="35" spans="1:19" ht="33" customHeight="1" x14ac:dyDescent="0.25">
      <c r="A35" s="12">
        <v>6</v>
      </c>
      <c r="B35" s="13" t="s">
        <v>27</v>
      </c>
      <c r="C35" s="12"/>
      <c r="D35" s="12"/>
      <c r="E35" s="12"/>
      <c r="F35" s="12"/>
      <c r="G35" s="12"/>
      <c r="H35" s="12"/>
      <c r="I35" s="12"/>
      <c r="R35" s="27"/>
      <c r="S35" s="27"/>
    </row>
    <row r="36" spans="1:19" ht="32.25" customHeight="1" x14ac:dyDescent="0.25">
      <c r="B36" s="8" t="s">
        <v>28</v>
      </c>
      <c r="C36" s="59" t="s">
        <v>29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41"/>
      <c r="S36" s="27"/>
    </row>
    <row r="37" spans="1:19" ht="39.75" customHeight="1" x14ac:dyDescent="0.25">
      <c r="B37" s="8">
        <v>1</v>
      </c>
      <c r="C37" s="59" t="s">
        <v>104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  <c r="R37" s="41"/>
      <c r="S37" s="27"/>
    </row>
    <row r="38" spans="1:19" ht="22.5" customHeight="1" x14ac:dyDescent="0.25">
      <c r="A38" s="3">
        <v>7</v>
      </c>
      <c r="B38" s="3" t="s">
        <v>30</v>
      </c>
      <c r="C38" s="3"/>
      <c r="D38" s="3"/>
      <c r="E38" s="3"/>
      <c r="F38" s="3"/>
      <c r="G38" s="3"/>
      <c r="H38" s="3"/>
      <c r="I38" s="3"/>
      <c r="R38" s="27"/>
      <c r="S38" s="27"/>
    </row>
    <row r="39" spans="1:19" ht="32.25" customHeight="1" x14ac:dyDescent="0.25">
      <c r="B39" s="62" t="s">
        <v>105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27"/>
      <c r="S39" s="27"/>
    </row>
    <row r="40" spans="1:19" ht="32.25" customHeight="1" x14ac:dyDescent="0.25">
      <c r="A40" s="3">
        <v>8</v>
      </c>
      <c r="B40" s="3" t="s">
        <v>31</v>
      </c>
      <c r="C40" s="3"/>
      <c r="D40" s="3"/>
      <c r="R40" s="27"/>
      <c r="S40" s="27"/>
    </row>
    <row r="41" spans="1:19" ht="25.5" customHeight="1" x14ac:dyDescent="0.25">
      <c r="B41" s="8" t="s">
        <v>28</v>
      </c>
      <c r="C41" s="59" t="s">
        <v>32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  <c r="R41" s="41"/>
      <c r="S41" s="27"/>
    </row>
    <row r="42" spans="1:19" ht="30.75" customHeight="1" x14ac:dyDescent="0.25">
      <c r="B42" s="8"/>
      <c r="C42" s="59" t="s">
        <v>104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41"/>
      <c r="S42" s="27"/>
    </row>
    <row r="43" spans="1:19" ht="31.5" customHeight="1" x14ac:dyDescent="0.25">
      <c r="A43" s="3">
        <v>9</v>
      </c>
      <c r="B43" s="14" t="s">
        <v>33</v>
      </c>
      <c r="C43" s="3"/>
      <c r="D43" s="3"/>
      <c r="E43" s="3"/>
      <c r="R43" s="41"/>
      <c r="S43" s="27"/>
    </row>
    <row r="44" spans="1:19" ht="24" customHeight="1" x14ac:dyDescent="0.25">
      <c r="B44" s="8" t="s">
        <v>28</v>
      </c>
      <c r="C44" s="59" t="s">
        <v>33</v>
      </c>
      <c r="D44" s="60"/>
      <c r="E44" s="60"/>
      <c r="F44" s="60"/>
      <c r="G44" s="60"/>
      <c r="H44" s="60"/>
      <c r="I44" s="61"/>
      <c r="J44" s="59" t="s">
        <v>34</v>
      </c>
      <c r="K44" s="60"/>
      <c r="L44" s="61"/>
      <c r="M44" s="59" t="s">
        <v>35</v>
      </c>
      <c r="N44" s="60"/>
      <c r="O44" s="61"/>
      <c r="P44" s="59" t="s">
        <v>36</v>
      </c>
      <c r="Q44" s="61"/>
      <c r="R44" s="41"/>
      <c r="S44" s="27"/>
    </row>
    <row r="45" spans="1:19" ht="26.25" customHeight="1" x14ac:dyDescent="0.25">
      <c r="B45" s="28">
        <v>1</v>
      </c>
      <c r="C45" s="59">
        <v>2</v>
      </c>
      <c r="D45" s="60"/>
      <c r="E45" s="60"/>
      <c r="F45" s="60"/>
      <c r="G45" s="60"/>
      <c r="H45" s="60"/>
      <c r="I45" s="61"/>
      <c r="J45" s="59">
        <v>3</v>
      </c>
      <c r="K45" s="60"/>
      <c r="L45" s="61"/>
      <c r="M45" s="59">
        <v>4</v>
      </c>
      <c r="N45" s="60"/>
      <c r="O45" s="61"/>
      <c r="P45" s="59">
        <v>5</v>
      </c>
      <c r="Q45" s="61"/>
      <c r="R45" s="41"/>
      <c r="S45" s="27"/>
    </row>
    <row r="46" spans="1:19" ht="42.75" customHeight="1" x14ac:dyDescent="0.25">
      <c r="B46" s="8"/>
      <c r="C46" s="75" t="s">
        <v>106</v>
      </c>
      <c r="D46" s="76"/>
      <c r="E46" s="76"/>
      <c r="F46" s="76"/>
      <c r="G46" s="76"/>
      <c r="H46" s="76"/>
      <c r="I46" s="77"/>
      <c r="J46" s="78">
        <f>J25</f>
        <v>22151017</v>
      </c>
      <c r="K46" s="60"/>
      <c r="L46" s="61"/>
      <c r="M46" s="78">
        <f>O25</f>
        <v>218802</v>
      </c>
      <c r="N46" s="79"/>
      <c r="O46" s="80"/>
      <c r="P46" s="78">
        <f>J46+M46</f>
        <v>22369819</v>
      </c>
      <c r="Q46" s="61"/>
      <c r="R46" s="41"/>
      <c r="S46" s="27"/>
    </row>
    <row r="47" spans="1:19" ht="29.25" customHeight="1" x14ac:dyDescent="0.25">
      <c r="B47" s="8"/>
      <c r="C47" s="59" t="s">
        <v>36</v>
      </c>
      <c r="D47" s="60"/>
      <c r="E47" s="60"/>
      <c r="F47" s="60"/>
      <c r="G47" s="60"/>
      <c r="H47" s="60"/>
      <c r="I47" s="61"/>
      <c r="J47" s="78">
        <f>J46</f>
        <v>22151017</v>
      </c>
      <c r="K47" s="79"/>
      <c r="L47" s="80"/>
      <c r="M47" s="78">
        <f>M46</f>
        <v>218802</v>
      </c>
      <c r="N47" s="79"/>
      <c r="O47" s="80"/>
      <c r="P47" s="78">
        <f>P46</f>
        <v>22369819</v>
      </c>
      <c r="Q47" s="80"/>
      <c r="R47" s="41"/>
      <c r="S47" s="27"/>
    </row>
    <row r="48" spans="1:19" ht="26.25" customHeight="1" x14ac:dyDescent="0.25">
      <c r="A48" s="3">
        <v>10</v>
      </c>
      <c r="B48" s="3" t="s">
        <v>37</v>
      </c>
      <c r="C48" s="3"/>
      <c r="D48" s="3"/>
      <c r="E48" s="3"/>
      <c r="F48" s="3"/>
      <c r="G48" s="3"/>
      <c r="H48" s="3"/>
      <c r="I48" s="3"/>
      <c r="R48" s="41"/>
      <c r="S48" s="27"/>
    </row>
    <row r="49" spans="2:19" ht="26.25" customHeight="1" x14ac:dyDescent="0.25">
      <c r="B49" s="8" t="s">
        <v>28</v>
      </c>
      <c r="C49" s="59" t="s">
        <v>38</v>
      </c>
      <c r="D49" s="60"/>
      <c r="E49" s="60"/>
      <c r="F49" s="60"/>
      <c r="G49" s="60"/>
      <c r="H49" s="60"/>
      <c r="I49" s="61"/>
      <c r="J49" s="59" t="s">
        <v>34</v>
      </c>
      <c r="K49" s="60"/>
      <c r="L49" s="61"/>
      <c r="M49" s="59" t="s">
        <v>35</v>
      </c>
      <c r="N49" s="60"/>
      <c r="O49" s="61"/>
      <c r="P49" s="59" t="s">
        <v>36</v>
      </c>
      <c r="Q49" s="61"/>
      <c r="R49" s="41"/>
      <c r="S49" s="27"/>
    </row>
    <row r="50" spans="2:19" ht="26.25" customHeight="1" x14ac:dyDescent="0.25">
      <c r="B50" s="8"/>
      <c r="C50" s="59"/>
      <c r="D50" s="60"/>
      <c r="E50" s="60"/>
      <c r="F50" s="60"/>
      <c r="G50" s="60"/>
      <c r="H50" s="60"/>
      <c r="I50" s="61"/>
      <c r="J50" s="59"/>
      <c r="K50" s="60"/>
      <c r="L50" s="61"/>
      <c r="M50" s="59"/>
      <c r="N50" s="60"/>
      <c r="O50" s="60"/>
      <c r="P50" s="121"/>
      <c r="Q50" s="121"/>
      <c r="R50" s="27"/>
      <c r="S50" s="27"/>
    </row>
    <row r="51" spans="2:19" ht="26.25" customHeight="1" x14ac:dyDescent="0.25">
      <c r="Q51" s="27"/>
      <c r="R51" s="27"/>
      <c r="S51" s="27"/>
    </row>
    <row r="52" spans="2:19" ht="19.5" customHeight="1" x14ac:dyDescent="0.25">
      <c r="B52" s="15"/>
      <c r="C52" s="15"/>
      <c r="D52" s="16"/>
      <c r="E52" s="15"/>
      <c r="F52" s="15"/>
      <c r="G52" s="15"/>
      <c r="H52" s="15"/>
      <c r="I52" s="15"/>
      <c r="Q52" s="27"/>
      <c r="R52" s="27"/>
      <c r="S52" s="27"/>
    </row>
    <row r="53" spans="2:19" ht="15" customHeight="1" x14ac:dyDescent="0.25">
      <c r="B53" s="17">
        <v>11</v>
      </c>
      <c r="C53" s="17"/>
      <c r="D53" s="81" t="s">
        <v>40</v>
      </c>
      <c r="E53" s="81"/>
      <c r="F53" s="81"/>
      <c r="G53" s="81"/>
      <c r="H53" s="81"/>
      <c r="I53" s="81"/>
      <c r="Q53" s="27"/>
      <c r="R53" s="27"/>
      <c r="S53" s="27"/>
    </row>
    <row r="54" spans="2:19" ht="15" customHeight="1" x14ac:dyDescent="0.25">
      <c r="B54" s="17"/>
      <c r="C54" s="17"/>
      <c r="D54" s="32"/>
      <c r="E54" s="32"/>
      <c r="F54" s="32"/>
      <c r="G54" s="32"/>
      <c r="H54" s="32"/>
      <c r="I54" s="32"/>
      <c r="Q54" s="27"/>
      <c r="R54" s="27"/>
      <c r="S54" s="27"/>
    </row>
    <row r="55" spans="2:19" ht="15" customHeight="1" x14ac:dyDescent="0.25">
      <c r="B55" s="24" t="s">
        <v>28</v>
      </c>
      <c r="C55" s="82" t="s">
        <v>49</v>
      </c>
      <c r="D55" s="82"/>
      <c r="E55" s="25" t="s">
        <v>50</v>
      </c>
      <c r="F55" s="82" t="s">
        <v>51</v>
      </c>
      <c r="G55" s="82"/>
      <c r="H55" s="82" t="s">
        <v>34</v>
      </c>
      <c r="I55" s="82"/>
      <c r="J55" s="83" t="s">
        <v>35</v>
      </c>
      <c r="K55" s="83"/>
      <c r="L55" s="83" t="s">
        <v>36</v>
      </c>
      <c r="M55" s="83"/>
      <c r="Q55" s="27"/>
      <c r="R55" s="27"/>
      <c r="S55" s="27"/>
    </row>
    <row r="56" spans="2:19" ht="15" customHeight="1" x14ac:dyDescent="0.25">
      <c r="B56" s="24">
        <v>1</v>
      </c>
      <c r="C56" s="84" t="s">
        <v>83</v>
      </c>
      <c r="D56" s="85"/>
      <c r="E56" s="25"/>
      <c r="F56" s="84"/>
      <c r="G56" s="85"/>
      <c r="H56" s="84"/>
      <c r="I56" s="85"/>
      <c r="J56" s="59"/>
      <c r="K56" s="61"/>
      <c r="L56" s="59"/>
      <c r="M56" s="61"/>
      <c r="Q56" s="27"/>
      <c r="R56" s="27"/>
      <c r="S56" s="27"/>
    </row>
    <row r="57" spans="2:19" ht="27" customHeight="1" x14ac:dyDescent="0.25">
      <c r="B57" s="29"/>
      <c r="C57" s="94" t="s">
        <v>107</v>
      </c>
      <c r="D57" s="95"/>
      <c r="E57" s="26" t="s">
        <v>69</v>
      </c>
      <c r="F57" s="88" t="s">
        <v>60</v>
      </c>
      <c r="G57" s="89"/>
      <c r="H57" s="90">
        <v>4</v>
      </c>
      <c r="I57" s="91"/>
      <c r="J57" s="92"/>
      <c r="K57" s="93"/>
      <c r="L57" s="92">
        <f t="shared" ref="L57:L62" si="0">H57</f>
        <v>4</v>
      </c>
      <c r="M57" s="93"/>
      <c r="Q57" s="27"/>
      <c r="R57" s="27"/>
      <c r="S57" s="27"/>
    </row>
    <row r="58" spans="2:19" ht="27.75" customHeight="1" x14ac:dyDescent="0.25">
      <c r="B58" s="29"/>
      <c r="C58" s="94" t="s">
        <v>80</v>
      </c>
      <c r="D58" s="95"/>
      <c r="E58" s="26" t="s">
        <v>69</v>
      </c>
      <c r="F58" s="88" t="s">
        <v>60</v>
      </c>
      <c r="G58" s="89"/>
      <c r="H58" s="90">
        <f>H59+H60+H61+H62</f>
        <v>149.5</v>
      </c>
      <c r="I58" s="91"/>
      <c r="J58" s="92"/>
      <c r="K58" s="93"/>
      <c r="L58" s="92">
        <f t="shared" si="0"/>
        <v>149.5</v>
      </c>
      <c r="M58" s="93"/>
      <c r="Q58" s="27"/>
      <c r="R58" s="27"/>
      <c r="S58" s="27"/>
    </row>
    <row r="59" spans="2:19" ht="27.75" customHeight="1" x14ac:dyDescent="0.25">
      <c r="B59" s="29"/>
      <c r="C59" s="86" t="s">
        <v>79</v>
      </c>
      <c r="D59" s="87"/>
      <c r="E59" s="26" t="s">
        <v>69</v>
      </c>
      <c r="F59" s="88" t="s">
        <v>60</v>
      </c>
      <c r="G59" s="89"/>
      <c r="H59" s="90">
        <v>94.5</v>
      </c>
      <c r="I59" s="91"/>
      <c r="J59" s="92"/>
      <c r="K59" s="93"/>
      <c r="L59" s="92">
        <f t="shared" si="0"/>
        <v>94.5</v>
      </c>
      <c r="M59" s="93"/>
      <c r="Q59" s="27"/>
      <c r="R59" s="27"/>
      <c r="S59" s="27"/>
    </row>
    <row r="60" spans="2:19" ht="27.75" customHeight="1" x14ac:dyDescent="0.25">
      <c r="B60" s="29"/>
      <c r="C60" s="94" t="s">
        <v>78</v>
      </c>
      <c r="D60" s="95"/>
      <c r="E60" s="26" t="s">
        <v>69</v>
      </c>
      <c r="F60" s="88" t="s">
        <v>60</v>
      </c>
      <c r="G60" s="89"/>
      <c r="H60" s="90">
        <v>12</v>
      </c>
      <c r="I60" s="91"/>
      <c r="J60" s="42"/>
      <c r="K60" s="43"/>
      <c r="L60" s="92">
        <f>H60</f>
        <v>12</v>
      </c>
      <c r="M60" s="93"/>
      <c r="Q60" s="27"/>
      <c r="R60" s="27"/>
      <c r="S60" s="27"/>
    </row>
    <row r="61" spans="2:19" ht="27.75" customHeight="1" x14ac:dyDescent="0.25">
      <c r="B61" s="29"/>
      <c r="C61" s="86" t="s">
        <v>77</v>
      </c>
      <c r="D61" s="87"/>
      <c r="E61" s="26" t="s">
        <v>69</v>
      </c>
      <c r="F61" s="88" t="s">
        <v>60</v>
      </c>
      <c r="G61" s="89"/>
      <c r="H61" s="90">
        <v>4</v>
      </c>
      <c r="I61" s="91"/>
      <c r="J61" s="42"/>
      <c r="K61" s="43"/>
      <c r="L61" s="92">
        <f>H61</f>
        <v>4</v>
      </c>
      <c r="M61" s="93"/>
      <c r="Q61" s="27"/>
      <c r="R61" s="27"/>
      <c r="S61" s="27"/>
    </row>
    <row r="62" spans="2:19" ht="27" customHeight="1" x14ac:dyDescent="0.25">
      <c r="B62" s="29"/>
      <c r="C62" s="86" t="s">
        <v>76</v>
      </c>
      <c r="D62" s="87"/>
      <c r="E62" s="26" t="s">
        <v>69</v>
      </c>
      <c r="F62" s="88" t="s">
        <v>60</v>
      </c>
      <c r="G62" s="89"/>
      <c r="H62" s="90">
        <v>39</v>
      </c>
      <c r="I62" s="91"/>
      <c r="J62" s="92"/>
      <c r="K62" s="93"/>
      <c r="L62" s="92">
        <f t="shared" si="0"/>
        <v>39</v>
      </c>
      <c r="M62" s="93"/>
      <c r="Q62" s="27"/>
      <c r="R62" s="27"/>
      <c r="S62" s="27"/>
    </row>
    <row r="63" spans="2:19" ht="15" customHeight="1" x14ac:dyDescent="0.25">
      <c r="B63" s="24">
        <v>2</v>
      </c>
      <c r="C63" s="84" t="s">
        <v>41</v>
      </c>
      <c r="D63" s="85"/>
      <c r="E63" s="25"/>
      <c r="F63" s="84"/>
      <c r="G63" s="85"/>
      <c r="H63" s="84"/>
      <c r="I63" s="85"/>
      <c r="J63" s="59"/>
      <c r="K63" s="61"/>
      <c r="L63" s="59"/>
      <c r="M63" s="61"/>
      <c r="Q63" s="27"/>
      <c r="R63" s="27"/>
      <c r="S63" s="27"/>
    </row>
    <row r="64" spans="2:19" ht="42" customHeight="1" x14ac:dyDescent="0.25">
      <c r="B64" s="29"/>
      <c r="C64" s="94" t="s">
        <v>108</v>
      </c>
      <c r="D64" s="95"/>
      <c r="E64" s="26" t="s">
        <v>52</v>
      </c>
      <c r="F64" s="90" t="s">
        <v>64</v>
      </c>
      <c r="G64" s="91"/>
      <c r="H64" s="90">
        <v>5765</v>
      </c>
      <c r="I64" s="91"/>
      <c r="J64" s="59"/>
      <c r="K64" s="61"/>
      <c r="L64" s="59">
        <f>H64</f>
        <v>5765</v>
      </c>
      <c r="M64" s="61"/>
      <c r="Q64" s="27"/>
      <c r="R64" s="27"/>
      <c r="S64" s="27"/>
    </row>
    <row r="65" spans="2:19" ht="44.45" customHeight="1" x14ac:dyDescent="0.25">
      <c r="B65" s="29"/>
      <c r="C65" s="94" t="s">
        <v>74</v>
      </c>
      <c r="D65" s="95"/>
      <c r="E65" s="26" t="s">
        <v>69</v>
      </c>
      <c r="F65" s="88" t="s">
        <v>109</v>
      </c>
      <c r="G65" s="89"/>
      <c r="H65" s="90"/>
      <c r="I65" s="91"/>
      <c r="J65" s="59"/>
      <c r="K65" s="61"/>
      <c r="L65" s="59"/>
      <c r="M65" s="61"/>
      <c r="Q65" s="27"/>
      <c r="R65" s="27"/>
      <c r="S65" s="27"/>
    </row>
    <row r="66" spans="2:19" ht="15" customHeight="1" x14ac:dyDescent="0.25">
      <c r="B66" s="24">
        <v>3</v>
      </c>
      <c r="C66" s="84" t="s">
        <v>42</v>
      </c>
      <c r="D66" s="85"/>
      <c r="E66" s="26"/>
      <c r="F66" s="90"/>
      <c r="G66" s="91"/>
      <c r="H66" s="90"/>
      <c r="I66" s="91"/>
      <c r="J66" s="59"/>
      <c r="K66" s="61"/>
      <c r="L66" s="59"/>
      <c r="M66" s="61"/>
      <c r="Q66" s="27"/>
      <c r="R66" s="27"/>
      <c r="S66" s="27"/>
    </row>
    <row r="67" spans="2:19" ht="13.5" customHeight="1" x14ac:dyDescent="0.25">
      <c r="B67" s="29"/>
      <c r="C67" s="94" t="s">
        <v>110</v>
      </c>
      <c r="D67" s="95"/>
      <c r="E67" s="26" t="s">
        <v>53</v>
      </c>
      <c r="F67" s="90" t="s">
        <v>65</v>
      </c>
      <c r="G67" s="91"/>
      <c r="H67" s="100">
        <f>J47/H64</f>
        <v>3842.3273200346921</v>
      </c>
      <c r="I67" s="101"/>
      <c r="J67" s="59"/>
      <c r="K67" s="61"/>
      <c r="L67" s="102">
        <f>H67</f>
        <v>3842.3273200346921</v>
      </c>
      <c r="M67" s="103"/>
      <c r="Q67" s="27"/>
      <c r="R67" s="27"/>
      <c r="S67" s="27"/>
    </row>
    <row r="68" spans="2:19" ht="15" customHeight="1" x14ac:dyDescent="0.25">
      <c r="B68" s="24">
        <v>4</v>
      </c>
      <c r="C68" s="84" t="s">
        <v>54</v>
      </c>
      <c r="D68" s="85"/>
      <c r="E68" s="25"/>
      <c r="F68" s="84"/>
      <c r="G68" s="85"/>
      <c r="H68" s="90"/>
      <c r="I68" s="91"/>
      <c r="J68" s="59"/>
      <c r="K68" s="61"/>
      <c r="L68" s="59"/>
      <c r="M68" s="61"/>
      <c r="Q68" s="27"/>
      <c r="R68" s="27"/>
      <c r="S68" s="27"/>
    </row>
    <row r="69" spans="2:19" ht="42" customHeight="1" x14ac:dyDescent="0.25">
      <c r="B69" s="29"/>
      <c r="C69" s="122" t="s">
        <v>111</v>
      </c>
      <c r="D69" s="105"/>
      <c r="E69" s="33" t="s">
        <v>112</v>
      </c>
      <c r="F69" s="90" t="s">
        <v>64</v>
      </c>
      <c r="G69" s="85"/>
      <c r="H69" s="90">
        <v>35</v>
      </c>
      <c r="I69" s="91"/>
      <c r="J69" s="59"/>
      <c r="K69" s="61"/>
      <c r="L69" s="59">
        <f>H69</f>
        <v>35</v>
      </c>
      <c r="M69" s="61"/>
      <c r="Q69" s="27"/>
      <c r="R69" s="27"/>
      <c r="S69" s="27"/>
    </row>
    <row r="70" spans="2:19" ht="30.75" customHeight="1" x14ac:dyDescent="0.25">
      <c r="B70" s="29"/>
      <c r="C70" s="94" t="s">
        <v>113</v>
      </c>
      <c r="D70" s="95"/>
      <c r="E70" s="33" t="s">
        <v>112</v>
      </c>
      <c r="F70" s="90" t="s">
        <v>114</v>
      </c>
      <c r="G70" s="85"/>
      <c r="H70" s="90">
        <v>45</v>
      </c>
      <c r="I70" s="91"/>
      <c r="J70" s="59"/>
      <c r="K70" s="61"/>
      <c r="L70" s="59">
        <f>H70</f>
        <v>45</v>
      </c>
      <c r="M70" s="61"/>
      <c r="Q70" s="27"/>
      <c r="R70" s="27"/>
      <c r="S70" s="27"/>
    </row>
    <row r="71" spans="2:19" ht="30.75" customHeight="1" x14ac:dyDescent="0.25">
      <c r="B71" s="29"/>
      <c r="C71" s="104" t="s">
        <v>68</v>
      </c>
      <c r="D71" s="105"/>
      <c r="E71" s="26" t="s">
        <v>53</v>
      </c>
      <c r="F71" s="84"/>
      <c r="G71" s="85"/>
      <c r="H71" s="90"/>
      <c r="I71" s="91"/>
      <c r="J71" s="59"/>
      <c r="K71" s="61"/>
      <c r="L71" s="59">
        <f>J71</f>
        <v>0</v>
      </c>
      <c r="M71" s="61"/>
      <c r="Q71" s="27"/>
      <c r="R71" s="27"/>
      <c r="S71" s="27"/>
    </row>
    <row r="72" spans="2:19" x14ac:dyDescent="0.25">
      <c r="B72" s="18"/>
      <c r="C72" s="18"/>
      <c r="D72" s="19"/>
      <c r="E72" s="20"/>
      <c r="F72" s="20"/>
      <c r="G72" s="20"/>
      <c r="H72" s="20"/>
      <c r="I72" s="21"/>
    </row>
    <row r="73" spans="2:19" x14ac:dyDescent="0.25">
      <c r="B73" s="18"/>
      <c r="C73" s="18"/>
      <c r="D73" s="19"/>
      <c r="E73" s="20"/>
      <c r="F73" s="20"/>
      <c r="G73" s="20"/>
      <c r="H73" s="20"/>
      <c r="I73" s="21"/>
    </row>
    <row r="74" spans="2:19" x14ac:dyDescent="0.25">
      <c r="B74" s="109" t="s">
        <v>43</v>
      </c>
      <c r="C74" s="109"/>
      <c r="D74" s="109"/>
      <c r="E74" s="20"/>
      <c r="F74" s="20"/>
      <c r="G74" s="20"/>
      <c r="H74" s="20"/>
      <c r="I74" s="21"/>
    </row>
    <row r="75" spans="2:19" x14ac:dyDescent="0.25">
      <c r="B75" s="109" t="s">
        <v>44</v>
      </c>
      <c r="C75" s="109"/>
      <c r="D75" s="109"/>
      <c r="E75" s="22"/>
      <c r="F75" s="20"/>
      <c r="G75" s="110" t="s">
        <v>115</v>
      </c>
      <c r="H75" s="110"/>
      <c r="I75" s="21"/>
    </row>
    <row r="76" spans="2:19" x14ac:dyDescent="0.25">
      <c r="B76" s="18"/>
      <c r="C76" s="18"/>
      <c r="D76" s="19"/>
      <c r="E76" s="20" t="s">
        <v>45</v>
      </c>
      <c r="F76" s="20"/>
      <c r="G76" s="108" t="s">
        <v>46</v>
      </c>
      <c r="H76" s="108"/>
      <c r="I76" s="21"/>
    </row>
    <row r="77" spans="2:19" x14ac:dyDescent="0.25">
      <c r="B77" s="18"/>
      <c r="C77" s="18"/>
      <c r="D77" s="19"/>
      <c r="E77" s="20"/>
      <c r="F77" s="20"/>
      <c r="G77" s="23"/>
      <c r="H77" s="23"/>
      <c r="I77" s="21"/>
    </row>
    <row r="78" spans="2:19" x14ac:dyDescent="0.25">
      <c r="B78" s="109" t="s">
        <v>47</v>
      </c>
      <c r="C78" s="109"/>
      <c r="D78" s="109"/>
      <c r="E78" s="20"/>
      <c r="F78" s="20"/>
      <c r="G78" s="23"/>
      <c r="H78" s="23"/>
      <c r="I78" s="21"/>
    </row>
    <row r="79" spans="2:19" x14ac:dyDescent="0.25">
      <c r="B79" s="109" t="s">
        <v>48</v>
      </c>
      <c r="C79" s="109"/>
      <c r="D79" s="109"/>
      <c r="E79" s="22"/>
      <c r="F79" s="20"/>
      <c r="G79" s="110" t="s">
        <v>56</v>
      </c>
      <c r="H79" s="110"/>
      <c r="I79" s="21"/>
    </row>
    <row r="80" spans="2:19" x14ac:dyDescent="0.25">
      <c r="B80" s="18"/>
      <c r="C80" s="18"/>
      <c r="D80" s="19"/>
      <c r="E80" s="20" t="s">
        <v>45</v>
      </c>
      <c r="F80" s="20"/>
      <c r="G80" s="108" t="s">
        <v>46</v>
      </c>
      <c r="H80" s="108"/>
      <c r="I80" s="21"/>
    </row>
  </sheetData>
  <mergeCells count="143">
    <mergeCell ref="G80:H80"/>
    <mergeCell ref="B74:D74"/>
    <mergeCell ref="B75:D75"/>
    <mergeCell ref="G75:H75"/>
    <mergeCell ref="G76:H76"/>
    <mergeCell ref="B78:D78"/>
    <mergeCell ref="B79:D79"/>
    <mergeCell ref="G79:H79"/>
    <mergeCell ref="C70:D70"/>
    <mergeCell ref="F70:G70"/>
    <mergeCell ref="H70:I70"/>
    <mergeCell ref="J70:K70"/>
    <mergeCell ref="L70:M70"/>
    <mergeCell ref="C71:D71"/>
    <mergeCell ref="F71:G71"/>
    <mergeCell ref="H71:I71"/>
    <mergeCell ref="J71:K71"/>
    <mergeCell ref="L71:M71"/>
    <mergeCell ref="C68:D68"/>
    <mergeCell ref="F68:G68"/>
    <mergeCell ref="H68:I68"/>
    <mergeCell ref="J68:K68"/>
    <mergeCell ref="L68:M68"/>
    <mergeCell ref="C69:D69"/>
    <mergeCell ref="F69:G69"/>
    <mergeCell ref="H69:I69"/>
    <mergeCell ref="J69:K69"/>
    <mergeCell ref="L69:M69"/>
    <mergeCell ref="C66:D66"/>
    <mergeCell ref="F66:G66"/>
    <mergeCell ref="H66:I66"/>
    <mergeCell ref="J66:K66"/>
    <mergeCell ref="L66:M66"/>
    <mergeCell ref="C67:D67"/>
    <mergeCell ref="F67:G67"/>
    <mergeCell ref="H67:I67"/>
    <mergeCell ref="J67:K67"/>
    <mergeCell ref="L67:M67"/>
    <mergeCell ref="C64:D64"/>
    <mergeCell ref="F64:G64"/>
    <mergeCell ref="H64:I64"/>
    <mergeCell ref="J64:K64"/>
    <mergeCell ref="L64:M64"/>
    <mergeCell ref="C65:D65"/>
    <mergeCell ref="F65:G65"/>
    <mergeCell ref="H65:I65"/>
    <mergeCell ref="J65:K65"/>
    <mergeCell ref="L65:M65"/>
    <mergeCell ref="C62:D62"/>
    <mergeCell ref="F62:G62"/>
    <mergeCell ref="H62:I62"/>
    <mergeCell ref="J62:K62"/>
    <mergeCell ref="L62:M62"/>
    <mergeCell ref="C63:D63"/>
    <mergeCell ref="F63:G63"/>
    <mergeCell ref="H63:I63"/>
    <mergeCell ref="J63:K63"/>
    <mergeCell ref="L63:M63"/>
    <mergeCell ref="C60:D60"/>
    <mergeCell ref="F60:G60"/>
    <mergeCell ref="H60:I60"/>
    <mergeCell ref="L60:M60"/>
    <mergeCell ref="C61:D61"/>
    <mergeCell ref="F61:G61"/>
    <mergeCell ref="H61:I61"/>
    <mergeCell ref="L61:M61"/>
    <mergeCell ref="C58:D58"/>
    <mergeCell ref="F58:G58"/>
    <mergeCell ref="H58:I58"/>
    <mergeCell ref="J58:K58"/>
    <mergeCell ref="L58:M58"/>
    <mergeCell ref="C59:D59"/>
    <mergeCell ref="F59:G59"/>
    <mergeCell ref="H59:I59"/>
    <mergeCell ref="J59:K59"/>
    <mergeCell ref="L59:M59"/>
    <mergeCell ref="C56:D56"/>
    <mergeCell ref="F56:G56"/>
    <mergeCell ref="H56:I56"/>
    <mergeCell ref="J56:K56"/>
    <mergeCell ref="L56:M56"/>
    <mergeCell ref="C57:D57"/>
    <mergeCell ref="F57:G57"/>
    <mergeCell ref="H57:I57"/>
    <mergeCell ref="J57:K57"/>
    <mergeCell ref="L57:M57"/>
    <mergeCell ref="D53:I53"/>
    <mergeCell ref="C55:D55"/>
    <mergeCell ref="F55:G55"/>
    <mergeCell ref="H55:I55"/>
    <mergeCell ref="J55:K55"/>
    <mergeCell ref="L55:M55"/>
    <mergeCell ref="C49:I49"/>
    <mergeCell ref="J49:L49"/>
    <mergeCell ref="M49:O49"/>
    <mergeCell ref="P49:Q49"/>
    <mergeCell ref="C50:I50"/>
    <mergeCell ref="J50:L50"/>
    <mergeCell ref="M50:O50"/>
    <mergeCell ref="P50:Q50"/>
    <mergeCell ref="C46:I46"/>
    <mergeCell ref="J46:L46"/>
    <mergeCell ref="M46:O46"/>
    <mergeCell ref="P46:Q46"/>
    <mergeCell ref="C47:I47"/>
    <mergeCell ref="J47:L47"/>
    <mergeCell ref="M47:O47"/>
    <mergeCell ref="P47:Q47"/>
    <mergeCell ref="C42:Q42"/>
    <mergeCell ref="C44:I44"/>
    <mergeCell ref="J44:L44"/>
    <mergeCell ref="M44:O44"/>
    <mergeCell ref="P44:Q44"/>
    <mergeCell ref="C45:I45"/>
    <mergeCell ref="J45:L45"/>
    <mergeCell ref="M45:O45"/>
    <mergeCell ref="P45:Q45"/>
    <mergeCell ref="B33:L33"/>
    <mergeCell ref="B34:Q34"/>
    <mergeCell ref="C36:Q36"/>
    <mergeCell ref="C37:Q37"/>
    <mergeCell ref="B39:Q39"/>
    <mergeCell ref="C41:Q41"/>
    <mergeCell ref="B22:C22"/>
    <mergeCell ref="I22:N22"/>
    <mergeCell ref="P22:Q22"/>
    <mergeCell ref="B23:C23"/>
    <mergeCell ref="I23:N23"/>
    <mergeCell ref="P23:Q23"/>
    <mergeCell ref="B19:C19"/>
    <mergeCell ref="F19:N19"/>
    <mergeCell ref="P19:Q19"/>
    <mergeCell ref="B20:C20"/>
    <mergeCell ref="F20:N20"/>
    <mergeCell ref="P20:Q20"/>
    <mergeCell ref="A12:Q12"/>
    <mergeCell ref="A13:Q13"/>
    <mergeCell ref="B16:C16"/>
    <mergeCell ref="F16:N16"/>
    <mergeCell ref="P16:Q16"/>
    <mergeCell ref="B17:C17"/>
    <mergeCell ref="F17:N17"/>
    <mergeCell ref="P17:Q17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34" max="16383" man="1"/>
    <brk id="5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view="pageBreakPreview" topLeftCell="A16" zoomScaleNormal="100" zoomScaleSheetLayoutView="100" workbookViewId="0">
      <selection activeCell="G69" sqref="G69:H69"/>
    </sheetView>
  </sheetViews>
  <sheetFormatPr defaultRowHeight="15" x14ac:dyDescent="0.25"/>
  <cols>
    <col min="4" max="4" width="17.7109375" customWidth="1"/>
    <col min="5" max="5" width="16.85546875" customWidth="1"/>
    <col min="7" max="7" width="11.85546875" customWidth="1"/>
    <col min="10" max="10" width="12.42578125" customWidth="1"/>
    <col min="11" max="11" width="8.42578125" customWidth="1"/>
    <col min="13" max="13" width="7.140625" customWidth="1"/>
    <col min="14" max="14" width="6.140625" customWidth="1"/>
    <col min="15" max="15" width="8.85546875" customWidth="1"/>
    <col min="16" max="16" width="7.85546875" customWidth="1"/>
  </cols>
  <sheetData>
    <row r="1" spans="1:17" x14ac:dyDescent="0.25">
      <c r="M1" t="s">
        <v>0</v>
      </c>
    </row>
    <row r="2" spans="1:17" x14ac:dyDescent="0.25">
      <c r="M2" t="s">
        <v>1</v>
      </c>
    </row>
    <row r="3" spans="1:17" x14ac:dyDescent="0.25">
      <c r="M3" t="s">
        <v>2</v>
      </c>
    </row>
    <row r="4" spans="1:17" x14ac:dyDescent="0.25">
      <c r="M4" t="s">
        <v>3</v>
      </c>
    </row>
    <row r="6" spans="1:17" x14ac:dyDescent="0.25">
      <c r="D6" t="s">
        <v>59</v>
      </c>
      <c r="M6" t="s">
        <v>0</v>
      </c>
    </row>
    <row r="7" spans="1:17" x14ac:dyDescent="0.25">
      <c r="M7" t="s">
        <v>4</v>
      </c>
    </row>
    <row r="8" spans="1:17" x14ac:dyDescent="0.25">
      <c r="M8" t="s">
        <v>5</v>
      </c>
    </row>
    <row r="9" spans="1:17" x14ac:dyDescent="0.25">
      <c r="M9" s="31" t="str">
        <f>'0611070'!M9</f>
        <v>03 вересня 2021 року № 47-аг</v>
      </c>
    </row>
    <row r="12" spans="1:17" x14ac:dyDescent="0.25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x14ac:dyDescent="0.25">
      <c r="A13" s="64" t="s">
        <v>63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6" spans="1:17" x14ac:dyDescent="0.25">
      <c r="A16" s="3">
        <v>1</v>
      </c>
      <c r="B16" s="65" t="s">
        <v>119</v>
      </c>
      <c r="C16" s="65"/>
      <c r="F16" s="66" t="s">
        <v>8</v>
      </c>
      <c r="G16" s="66"/>
      <c r="H16" s="66"/>
      <c r="I16" s="66"/>
      <c r="J16" s="66"/>
      <c r="K16" s="66"/>
      <c r="L16" s="66"/>
      <c r="M16" s="66"/>
      <c r="N16" s="66"/>
      <c r="P16" s="66">
        <v>2143809</v>
      </c>
      <c r="Q16" s="66"/>
    </row>
    <row r="17" spans="1:17" ht="35.25" customHeight="1" x14ac:dyDescent="0.25">
      <c r="B17" s="67" t="s">
        <v>7</v>
      </c>
      <c r="C17" s="67"/>
      <c r="F17" s="68" t="s">
        <v>10</v>
      </c>
      <c r="G17" s="68"/>
      <c r="H17" s="68"/>
      <c r="I17" s="68"/>
      <c r="J17" s="68"/>
      <c r="K17" s="68"/>
      <c r="L17" s="68"/>
      <c r="M17" s="68"/>
      <c r="N17" s="68"/>
      <c r="P17" s="69" t="s">
        <v>9</v>
      </c>
      <c r="Q17" s="69"/>
    </row>
    <row r="19" spans="1:17" x14ac:dyDescent="0.25">
      <c r="A19" s="3">
        <v>2</v>
      </c>
      <c r="B19" s="65" t="s">
        <v>119</v>
      </c>
      <c r="C19" s="65"/>
      <c r="F19" s="66" t="s">
        <v>8</v>
      </c>
      <c r="G19" s="66"/>
      <c r="H19" s="66"/>
      <c r="I19" s="66"/>
      <c r="J19" s="66"/>
      <c r="K19" s="66"/>
      <c r="L19" s="66"/>
      <c r="M19" s="66"/>
      <c r="N19" s="66"/>
      <c r="P19" s="66">
        <v>2143809</v>
      </c>
      <c r="Q19" s="66"/>
    </row>
    <row r="20" spans="1:17" ht="48.75" customHeight="1" x14ac:dyDescent="0.25">
      <c r="B20" s="70" t="s">
        <v>11</v>
      </c>
      <c r="C20" s="70"/>
      <c r="F20" s="71" t="s">
        <v>12</v>
      </c>
      <c r="G20" s="71"/>
      <c r="H20" s="71"/>
      <c r="I20" s="71"/>
      <c r="J20" s="71"/>
      <c r="K20" s="71"/>
      <c r="L20" s="71"/>
      <c r="M20" s="71"/>
      <c r="N20" s="71"/>
      <c r="P20" s="69" t="s">
        <v>9</v>
      </c>
      <c r="Q20" s="69"/>
    </row>
    <row r="22" spans="1:17" ht="57.75" customHeight="1" x14ac:dyDescent="0.25">
      <c r="A22" s="3">
        <v>3</v>
      </c>
      <c r="B22" s="65" t="s">
        <v>119</v>
      </c>
      <c r="C22" s="65"/>
      <c r="D22" s="11"/>
      <c r="E22" s="55" t="s">
        <v>39</v>
      </c>
      <c r="F22" s="11"/>
      <c r="G22" s="55" t="s">
        <v>58</v>
      </c>
      <c r="I22" s="72" t="s">
        <v>120</v>
      </c>
      <c r="J22" s="72"/>
      <c r="K22" s="72"/>
      <c r="L22" s="72"/>
      <c r="M22" s="72"/>
      <c r="N22" s="72"/>
      <c r="P22" s="73">
        <v>1052700000</v>
      </c>
      <c r="Q22" s="73"/>
    </row>
    <row r="23" spans="1:17" ht="69.75" customHeight="1" x14ac:dyDescent="0.25">
      <c r="B23" s="70" t="s">
        <v>11</v>
      </c>
      <c r="C23" s="70"/>
      <c r="E23" s="2" t="s">
        <v>13</v>
      </c>
      <c r="G23" s="1" t="s">
        <v>14</v>
      </c>
      <c r="I23" s="70" t="s">
        <v>15</v>
      </c>
      <c r="J23" s="70"/>
      <c r="K23" s="70"/>
      <c r="L23" s="70"/>
      <c r="M23" s="70"/>
      <c r="N23" s="70"/>
      <c r="P23" s="69" t="s">
        <v>16</v>
      </c>
      <c r="Q23" s="69"/>
    </row>
    <row r="25" spans="1:17" x14ac:dyDescent="0.25">
      <c r="A25" s="3">
        <v>4</v>
      </c>
      <c r="B25" s="3" t="s">
        <v>17</v>
      </c>
      <c r="E25" s="10">
        <f>J25+O25</f>
        <v>4658403</v>
      </c>
      <c r="F25" t="s">
        <v>18</v>
      </c>
      <c r="J25" s="9">
        <f>922415+87311+19209+1014273</f>
        <v>2043208</v>
      </c>
      <c r="K25" t="s">
        <v>19</v>
      </c>
      <c r="O25" s="30">
        <v>2615195</v>
      </c>
      <c r="P25" t="s">
        <v>20</v>
      </c>
    </row>
    <row r="26" spans="1:17" x14ac:dyDescent="0.25">
      <c r="A26" s="3">
        <v>5</v>
      </c>
      <c r="B26" s="3" t="s">
        <v>21</v>
      </c>
      <c r="C26" s="3"/>
      <c r="D26" s="3"/>
      <c r="E26" s="3"/>
    </row>
    <row r="27" spans="1:17" x14ac:dyDescent="0.25">
      <c r="B27" s="4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</row>
    <row r="28" spans="1:17" x14ac:dyDescent="0.25">
      <c r="B28" s="4" t="s">
        <v>23</v>
      </c>
      <c r="C28" s="5"/>
      <c r="D28" s="5"/>
      <c r="E28" s="5"/>
      <c r="F28" s="5"/>
      <c r="G28" s="5"/>
      <c r="H28" s="6"/>
      <c r="I28" s="6"/>
      <c r="J28" s="6"/>
      <c r="K28" s="6"/>
      <c r="L28" s="6"/>
    </row>
    <row r="29" spans="1:17" x14ac:dyDescent="0.25">
      <c r="B29" s="7" t="s">
        <v>61</v>
      </c>
      <c r="C29" s="5"/>
      <c r="D29" s="5"/>
      <c r="E29" s="5"/>
      <c r="F29" s="5"/>
      <c r="G29" s="5"/>
      <c r="H29" s="6"/>
      <c r="I29" s="6"/>
      <c r="J29" s="6"/>
      <c r="K29" s="6"/>
      <c r="L29" s="6"/>
    </row>
    <row r="30" spans="1:17" x14ac:dyDescent="0.25">
      <c r="B30" s="4" t="s">
        <v>24</v>
      </c>
      <c r="C30" s="5"/>
      <c r="D30" s="5"/>
      <c r="E30" s="5"/>
      <c r="F30" s="5"/>
      <c r="G30" s="5"/>
      <c r="H30" s="6"/>
      <c r="I30" s="6"/>
      <c r="J30" s="6"/>
      <c r="K30" s="6"/>
      <c r="L30" s="6"/>
    </row>
    <row r="31" spans="1:17" x14ac:dyDescent="0.25">
      <c r="B31" s="4" t="s">
        <v>25</v>
      </c>
      <c r="C31" s="5"/>
      <c r="D31" s="5"/>
      <c r="E31" s="5"/>
      <c r="F31" s="5"/>
      <c r="G31" s="5"/>
      <c r="H31" s="6"/>
      <c r="I31" s="6"/>
      <c r="J31" s="6"/>
      <c r="K31" s="6"/>
      <c r="L31" s="6"/>
    </row>
    <row r="32" spans="1:17" x14ac:dyDescent="0.25">
      <c r="B32" s="4" t="s">
        <v>26</v>
      </c>
      <c r="C32" s="5"/>
      <c r="D32" s="5"/>
      <c r="E32" s="5"/>
      <c r="F32" s="5"/>
      <c r="G32" s="5"/>
      <c r="H32" s="6"/>
      <c r="I32" s="6"/>
      <c r="J32" s="6"/>
      <c r="K32" s="6"/>
      <c r="L32" s="6"/>
    </row>
    <row r="33" spans="1:18" x14ac:dyDescent="0.25">
      <c r="B33" s="74" t="s">
        <v>62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8" x14ac:dyDescent="0.25">
      <c r="B34" s="74" t="str">
        <f>'0611070'!B34:Q34</f>
        <v>(у редакції рішення міської ради від 02.09.2021 року № 1269-16-VIII)</v>
      </c>
      <c r="C34" s="74"/>
      <c r="D34" s="74"/>
      <c r="E34" s="74"/>
      <c r="F34" s="74"/>
      <c r="G34" s="74"/>
      <c r="H34" s="74"/>
      <c r="I34" s="74"/>
      <c r="J34" s="74"/>
      <c r="K34" s="52"/>
      <c r="L34" s="52"/>
    </row>
    <row r="35" spans="1:18" x14ac:dyDescent="0.25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</row>
    <row r="36" spans="1:18" ht="24" customHeight="1" x14ac:dyDescent="0.25">
      <c r="A36" s="12">
        <v>6</v>
      </c>
      <c r="B36" s="13" t="s">
        <v>27</v>
      </c>
      <c r="C36" s="12"/>
      <c r="D36" s="12"/>
      <c r="E36" s="12"/>
      <c r="F36" s="12"/>
      <c r="G36" s="12"/>
      <c r="H36" s="12"/>
      <c r="I36" s="12"/>
    </row>
    <row r="37" spans="1:18" ht="24" customHeight="1" x14ac:dyDescent="0.25">
      <c r="B37" s="8" t="s">
        <v>28</v>
      </c>
      <c r="C37" s="59" t="s">
        <v>29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8" ht="24" customHeight="1" x14ac:dyDescent="0.25">
      <c r="B38" s="8">
        <v>1</v>
      </c>
      <c r="C38" s="75" t="s">
        <v>121</v>
      </c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7"/>
    </row>
    <row r="39" spans="1:18" ht="24" customHeight="1" x14ac:dyDescent="0.25">
      <c r="A39" s="3">
        <v>7</v>
      </c>
      <c r="B39" s="3" t="s">
        <v>30</v>
      </c>
      <c r="C39" s="3"/>
      <c r="D39" s="3"/>
      <c r="E39" s="3"/>
      <c r="F39" s="3"/>
      <c r="G39" s="3"/>
      <c r="H39" s="3"/>
      <c r="I39" s="3"/>
    </row>
    <row r="40" spans="1:18" ht="24" customHeight="1" x14ac:dyDescent="0.25">
      <c r="B40" s="62" t="s">
        <v>67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27"/>
    </row>
    <row r="41" spans="1:18" ht="24" customHeight="1" x14ac:dyDescent="0.25">
      <c r="A41" s="3">
        <v>8</v>
      </c>
      <c r="B41" s="3" t="s">
        <v>31</v>
      </c>
      <c r="C41" s="3"/>
      <c r="D41" s="3"/>
    </row>
    <row r="42" spans="1:18" ht="24" customHeight="1" x14ac:dyDescent="0.25">
      <c r="B42" s="8" t="s">
        <v>28</v>
      </c>
      <c r="C42" s="59" t="s">
        <v>32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</row>
    <row r="43" spans="1:18" ht="44.25" customHeight="1" x14ac:dyDescent="0.25">
      <c r="B43" s="8"/>
      <c r="C43" s="75" t="s">
        <v>122</v>
      </c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4" spans="1:18" ht="24" customHeight="1" x14ac:dyDescent="0.25">
      <c r="A44" s="3">
        <v>9</v>
      </c>
      <c r="B44" s="14" t="s">
        <v>33</v>
      </c>
      <c r="C44" s="3"/>
      <c r="D44" s="3"/>
      <c r="E44" s="3"/>
    </row>
    <row r="45" spans="1:18" ht="24" customHeight="1" x14ac:dyDescent="0.25">
      <c r="B45" s="8" t="s">
        <v>28</v>
      </c>
      <c r="C45" s="59" t="s">
        <v>33</v>
      </c>
      <c r="D45" s="60"/>
      <c r="E45" s="60"/>
      <c r="F45" s="60"/>
      <c r="G45" s="60"/>
      <c r="H45" s="60"/>
      <c r="I45" s="61"/>
      <c r="J45" s="59" t="s">
        <v>34</v>
      </c>
      <c r="K45" s="60"/>
      <c r="L45" s="61"/>
      <c r="M45" s="59" t="s">
        <v>35</v>
      </c>
      <c r="N45" s="60"/>
      <c r="O45" s="61"/>
      <c r="P45" s="59" t="s">
        <v>36</v>
      </c>
      <c r="Q45" s="61"/>
    </row>
    <row r="46" spans="1:18" ht="24" customHeight="1" x14ac:dyDescent="0.25">
      <c r="B46" s="58">
        <v>1</v>
      </c>
      <c r="C46" s="59">
        <v>2</v>
      </c>
      <c r="D46" s="60"/>
      <c r="E46" s="60"/>
      <c r="F46" s="60"/>
      <c r="G46" s="60"/>
      <c r="H46" s="60"/>
      <c r="I46" s="61"/>
      <c r="J46" s="59">
        <v>3</v>
      </c>
      <c r="K46" s="60"/>
      <c r="L46" s="61"/>
      <c r="M46" s="59">
        <v>4</v>
      </c>
      <c r="N46" s="60"/>
      <c r="O46" s="61"/>
      <c r="P46" s="59">
        <v>5</v>
      </c>
      <c r="Q46" s="61"/>
    </row>
    <row r="47" spans="1:18" ht="36" customHeight="1" x14ac:dyDescent="0.25">
      <c r="B47" s="8"/>
      <c r="C47" s="75" t="s">
        <v>123</v>
      </c>
      <c r="D47" s="76"/>
      <c r="E47" s="76"/>
      <c r="F47" s="76"/>
      <c r="G47" s="76"/>
      <c r="H47" s="76"/>
      <c r="I47" s="77"/>
      <c r="J47" s="78">
        <f>J25</f>
        <v>2043208</v>
      </c>
      <c r="K47" s="79"/>
      <c r="L47" s="80"/>
      <c r="M47" s="78">
        <f>O25</f>
        <v>2615195</v>
      </c>
      <c r="N47" s="79"/>
      <c r="O47" s="80"/>
      <c r="P47" s="78">
        <f>J47+M47</f>
        <v>4658403</v>
      </c>
      <c r="Q47" s="80"/>
    </row>
    <row r="48" spans="1:18" ht="24" customHeight="1" x14ac:dyDescent="0.25">
      <c r="B48" s="8"/>
      <c r="C48" s="59" t="s">
        <v>36</v>
      </c>
      <c r="D48" s="60"/>
      <c r="E48" s="60"/>
      <c r="F48" s="60"/>
      <c r="G48" s="60"/>
      <c r="H48" s="60"/>
      <c r="I48" s="61"/>
      <c r="J48" s="78">
        <f>J47</f>
        <v>2043208</v>
      </c>
      <c r="K48" s="79"/>
      <c r="L48" s="80"/>
      <c r="M48" s="78">
        <f>M47</f>
        <v>2615195</v>
      </c>
      <c r="N48" s="79"/>
      <c r="O48" s="80"/>
      <c r="P48" s="78">
        <f>P47</f>
        <v>4658403</v>
      </c>
      <c r="Q48" s="80"/>
    </row>
    <row r="49" spans="1:17" ht="24" customHeight="1" x14ac:dyDescent="0.25">
      <c r="A49" s="3">
        <v>10</v>
      </c>
      <c r="B49" s="3" t="s">
        <v>37</v>
      </c>
      <c r="C49" s="3"/>
      <c r="D49" s="3"/>
      <c r="E49" s="3"/>
      <c r="F49" s="3"/>
      <c r="G49" s="3"/>
      <c r="H49" s="3"/>
      <c r="I49" s="3"/>
    </row>
    <row r="50" spans="1:17" ht="24" customHeight="1" x14ac:dyDescent="0.25">
      <c r="B50" s="8" t="s">
        <v>28</v>
      </c>
      <c r="C50" s="59" t="s">
        <v>38</v>
      </c>
      <c r="D50" s="60"/>
      <c r="E50" s="60"/>
      <c r="F50" s="60"/>
      <c r="G50" s="60"/>
      <c r="H50" s="60"/>
      <c r="I50" s="61"/>
      <c r="J50" s="59" t="s">
        <v>34</v>
      </c>
      <c r="K50" s="60"/>
      <c r="L50" s="61"/>
      <c r="M50" s="59" t="s">
        <v>35</v>
      </c>
      <c r="N50" s="60"/>
      <c r="O50" s="61"/>
      <c r="P50" s="59" t="s">
        <v>36</v>
      </c>
      <c r="Q50" s="61"/>
    </row>
    <row r="51" spans="1:17" ht="24" customHeight="1" x14ac:dyDescent="0.25">
      <c r="B51" s="8"/>
      <c r="C51" s="59"/>
      <c r="D51" s="60"/>
      <c r="E51" s="60"/>
      <c r="F51" s="60"/>
      <c r="G51" s="60"/>
      <c r="H51" s="60"/>
      <c r="I51" s="61"/>
      <c r="J51" s="59"/>
      <c r="K51" s="60"/>
      <c r="L51" s="61"/>
      <c r="M51" s="59"/>
      <c r="N51" s="60"/>
      <c r="O51" s="61"/>
      <c r="P51" s="59"/>
      <c r="Q51" s="61"/>
    </row>
    <row r="52" spans="1:17" ht="24" customHeight="1" x14ac:dyDescent="0.25">
      <c r="B52" s="8"/>
      <c r="C52" s="59"/>
      <c r="D52" s="60"/>
      <c r="E52" s="60"/>
      <c r="F52" s="60"/>
      <c r="G52" s="60"/>
      <c r="H52" s="60"/>
      <c r="I52" s="61"/>
      <c r="J52" s="59"/>
      <c r="K52" s="60"/>
      <c r="L52" s="61"/>
      <c r="M52" s="59"/>
      <c r="N52" s="60"/>
      <c r="O52" s="61"/>
      <c r="P52" s="59"/>
      <c r="Q52" s="61"/>
    </row>
    <row r="53" spans="1:17" x14ac:dyDescent="0.25">
      <c r="Q53" s="27"/>
    </row>
    <row r="54" spans="1:17" x14ac:dyDescent="0.25">
      <c r="B54" s="15"/>
      <c r="C54" s="15"/>
      <c r="D54" s="16"/>
      <c r="E54" s="15"/>
      <c r="F54" s="15"/>
      <c r="G54" s="15"/>
      <c r="H54" s="15"/>
      <c r="I54" s="15"/>
      <c r="Q54" s="27"/>
    </row>
    <row r="55" spans="1:17" x14ac:dyDescent="0.25">
      <c r="B55" s="17">
        <v>11</v>
      </c>
      <c r="C55" s="17"/>
      <c r="D55" s="81" t="s">
        <v>40</v>
      </c>
      <c r="E55" s="81"/>
      <c r="F55" s="81"/>
      <c r="G55" s="81"/>
      <c r="H55" s="81"/>
      <c r="I55" s="81"/>
      <c r="Q55" s="27"/>
    </row>
    <row r="56" spans="1:17" x14ac:dyDescent="0.25">
      <c r="B56" s="17"/>
      <c r="C56" s="17"/>
      <c r="D56" s="51"/>
      <c r="E56" s="51"/>
      <c r="F56" s="51"/>
      <c r="G56" s="51"/>
      <c r="H56" s="51"/>
      <c r="I56" s="51"/>
      <c r="Q56" s="27"/>
    </row>
    <row r="57" spans="1:17" ht="21.75" customHeight="1" x14ac:dyDescent="0.25">
      <c r="B57" s="24" t="s">
        <v>28</v>
      </c>
      <c r="C57" s="82" t="s">
        <v>49</v>
      </c>
      <c r="D57" s="82"/>
      <c r="E57" s="25" t="s">
        <v>50</v>
      </c>
      <c r="F57" s="82" t="s">
        <v>51</v>
      </c>
      <c r="G57" s="82"/>
      <c r="H57" s="82" t="s">
        <v>34</v>
      </c>
      <c r="I57" s="82"/>
      <c r="J57" s="83" t="s">
        <v>35</v>
      </c>
      <c r="K57" s="83"/>
      <c r="L57" s="83" t="s">
        <v>36</v>
      </c>
      <c r="M57" s="83"/>
      <c r="Q57" s="27"/>
    </row>
    <row r="58" spans="1:17" ht="21.75" customHeight="1" x14ac:dyDescent="0.25">
      <c r="B58" s="29"/>
      <c r="C58" s="84" t="s">
        <v>41</v>
      </c>
      <c r="D58" s="85"/>
      <c r="E58" s="25"/>
      <c r="F58" s="84"/>
      <c r="G58" s="85"/>
      <c r="H58" s="84"/>
      <c r="I58" s="85"/>
      <c r="J58" s="59"/>
      <c r="K58" s="61"/>
      <c r="L58" s="59"/>
      <c r="M58" s="61"/>
      <c r="Q58" s="27"/>
    </row>
    <row r="59" spans="1:17" ht="56.25" customHeight="1" x14ac:dyDescent="0.25">
      <c r="B59" s="29">
        <v>1</v>
      </c>
      <c r="C59" s="94" t="s">
        <v>67</v>
      </c>
      <c r="D59" s="95"/>
      <c r="E59" s="26" t="s">
        <v>52</v>
      </c>
      <c r="F59" s="90" t="s">
        <v>60</v>
      </c>
      <c r="G59" s="91"/>
      <c r="H59" s="123">
        <v>1982</v>
      </c>
      <c r="I59" s="124"/>
      <c r="J59" s="78"/>
      <c r="K59" s="80"/>
      <c r="L59" s="78">
        <f>H59</f>
        <v>1982</v>
      </c>
      <c r="M59" s="80"/>
      <c r="Q59" s="27"/>
    </row>
    <row r="60" spans="1:17" ht="21.75" customHeight="1" x14ac:dyDescent="0.25">
      <c r="B60" s="29"/>
      <c r="C60" s="48"/>
      <c r="D60" s="125" t="s">
        <v>42</v>
      </c>
      <c r="E60" s="26"/>
      <c r="F60" s="46"/>
      <c r="G60" s="47"/>
      <c r="H60" s="56"/>
      <c r="I60" s="57"/>
      <c r="J60" s="53"/>
      <c r="K60" s="54"/>
      <c r="L60" s="53"/>
      <c r="M60" s="54"/>
      <c r="Q60" s="27"/>
    </row>
    <row r="61" spans="1:17" ht="21.75" customHeight="1" x14ac:dyDescent="0.25">
      <c r="B61" s="29">
        <v>1</v>
      </c>
      <c r="C61" s="94" t="s">
        <v>57</v>
      </c>
      <c r="D61" s="95"/>
      <c r="E61" s="26" t="s">
        <v>53</v>
      </c>
      <c r="F61" s="90" t="s">
        <v>65</v>
      </c>
      <c r="G61" s="91"/>
      <c r="H61" s="119">
        <f>J47/H59</f>
        <v>1030.8819374369325</v>
      </c>
      <c r="I61" s="120"/>
      <c r="J61" s="53"/>
      <c r="K61" s="54"/>
      <c r="L61" s="78">
        <f>H61</f>
        <v>1030.8819374369325</v>
      </c>
      <c r="M61" s="80"/>
      <c r="Q61" s="27"/>
    </row>
    <row r="62" spans="1:17" ht="21.75" customHeight="1" x14ac:dyDescent="0.25">
      <c r="B62" s="29"/>
      <c r="C62" s="84" t="s">
        <v>54</v>
      </c>
      <c r="D62" s="85"/>
      <c r="E62" s="26"/>
      <c r="F62" s="90"/>
      <c r="G62" s="91"/>
      <c r="H62" s="90"/>
      <c r="I62" s="91"/>
      <c r="J62" s="59"/>
      <c r="K62" s="61"/>
      <c r="L62" s="59"/>
      <c r="M62" s="61"/>
      <c r="Q62" s="27"/>
    </row>
    <row r="63" spans="1:17" ht="21.75" customHeight="1" x14ac:dyDescent="0.25">
      <c r="B63" s="29">
        <v>1</v>
      </c>
      <c r="C63" s="94" t="s">
        <v>55</v>
      </c>
      <c r="D63" s="95"/>
      <c r="E63" s="26" t="s">
        <v>66</v>
      </c>
      <c r="F63" s="90" t="s">
        <v>64</v>
      </c>
      <c r="G63" s="91"/>
      <c r="H63" s="90">
        <f>22+20+22+22-5</f>
        <v>81</v>
      </c>
      <c r="I63" s="91"/>
      <c r="J63" s="59"/>
      <c r="K63" s="61"/>
      <c r="L63" s="59">
        <f>H63</f>
        <v>81</v>
      </c>
      <c r="M63" s="61"/>
      <c r="Q63" s="27"/>
    </row>
    <row r="64" spans="1:17" x14ac:dyDescent="0.25">
      <c r="B64" s="18"/>
      <c r="C64" s="18"/>
      <c r="D64" s="19"/>
      <c r="E64" s="20"/>
      <c r="F64" s="20"/>
      <c r="G64" s="20"/>
      <c r="H64" s="20"/>
      <c r="I64" s="21"/>
    </row>
    <row r="65" spans="2:9" x14ac:dyDescent="0.25">
      <c r="B65" s="18"/>
      <c r="C65" s="18"/>
      <c r="D65" s="19"/>
      <c r="E65" s="20"/>
      <c r="F65" s="20"/>
      <c r="G65" s="20"/>
      <c r="H65" s="20"/>
      <c r="I65" s="21"/>
    </row>
    <row r="66" spans="2:9" x14ac:dyDescent="0.25">
      <c r="B66" s="18"/>
      <c r="C66" s="18"/>
      <c r="D66" s="19"/>
      <c r="E66" s="20"/>
      <c r="F66" s="20"/>
      <c r="G66" s="20"/>
      <c r="H66" s="20"/>
      <c r="I66" s="21"/>
    </row>
    <row r="67" spans="2:9" x14ac:dyDescent="0.25">
      <c r="B67" s="109" t="s">
        <v>43</v>
      </c>
      <c r="C67" s="109"/>
      <c r="D67" s="109"/>
      <c r="E67" s="20"/>
      <c r="F67" s="20"/>
      <c r="G67" s="20"/>
      <c r="H67" s="20"/>
      <c r="I67" s="21"/>
    </row>
    <row r="68" spans="2:9" x14ac:dyDescent="0.25">
      <c r="B68" s="109" t="s">
        <v>44</v>
      </c>
      <c r="C68" s="109"/>
      <c r="D68" s="109"/>
      <c r="E68" s="22"/>
      <c r="F68" s="20"/>
      <c r="G68" s="110" t="s">
        <v>115</v>
      </c>
      <c r="H68" s="110"/>
      <c r="I68" s="21"/>
    </row>
    <row r="69" spans="2:9" x14ac:dyDescent="0.25">
      <c r="B69" s="18"/>
      <c r="C69" s="18"/>
      <c r="D69" s="19"/>
      <c r="E69" s="20" t="s">
        <v>45</v>
      </c>
      <c r="F69" s="20"/>
      <c r="G69" s="108" t="s">
        <v>46</v>
      </c>
      <c r="H69" s="108"/>
      <c r="I69" s="21"/>
    </row>
    <row r="70" spans="2:9" x14ac:dyDescent="0.25">
      <c r="B70" s="18"/>
      <c r="C70" s="18"/>
      <c r="D70" s="19"/>
      <c r="E70" s="20"/>
      <c r="F70" s="20"/>
      <c r="G70" s="23"/>
      <c r="H70" s="23"/>
      <c r="I70" s="21"/>
    </row>
    <row r="71" spans="2:9" x14ac:dyDescent="0.25">
      <c r="B71" s="109" t="s">
        <v>47</v>
      </c>
      <c r="C71" s="109"/>
      <c r="D71" s="109"/>
      <c r="E71" s="20"/>
      <c r="F71" s="20"/>
      <c r="G71" s="23"/>
      <c r="H71" s="23"/>
      <c r="I71" s="21"/>
    </row>
    <row r="72" spans="2:9" x14ac:dyDescent="0.25">
      <c r="B72" s="109" t="s">
        <v>48</v>
      </c>
      <c r="C72" s="109"/>
      <c r="D72" s="109"/>
      <c r="E72" s="22"/>
      <c r="F72" s="20"/>
      <c r="G72" s="110" t="s">
        <v>56</v>
      </c>
      <c r="H72" s="110"/>
      <c r="I72" s="21"/>
    </row>
    <row r="73" spans="2:9" x14ac:dyDescent="0.25">
      <c r="B73" s="18"/>
      <c r="C73" s="18"/>
      <c r="D73" s="19"/>
      <c r="E73" s="20" t="s">
        <v>45</v>
      </c>
      <c r="F73" s="20"/>
      <c r="G73" s="108" t="s">
        <v>46</v>
      </c>
      <c r="H73" s="108"/>
      <c r="I73" s="21"/>
    </row>
  </sheetData>
  <mergeCells count="94">
    <mergeCell ref="G73:H73"/>
    <mergeCell ref="B68:D68"/>
    <mergeCell ref="G68:H68"/>
    <mergeCell ref="G69:H69"/>
    <mergeCell ref="B71:D71"/>
    <mergeCell ref="B72:D72"/>
    <mergeCell ref="G72:H72"/>
    <mergeCell ref="C63:D63"/>
    <mergeCell ref="F63:G63"/>
    <mergeCell ref="H63:I63"/>
    <mergeCell ref="J63:K63"/>
    <mergeCell ref="L63:M63"/>
    <mergeCell ref="B67:D67"/>
    <mergeCell ref="C61:D61"/>
    <mergeCell ref="F61:G61"/>
    <mergeCell ref="H61:I61"/>
    <mergeCell ref="L61:M61"/>
    <mergeCell ref="C62:D62"/>
    <mergeCell ref="F62:G62"/>
    <mergeCell ref="H62:I62"/>
    <mergeCell ref="J62:K62"/>
    <mergeCell ref="L62:M62"/>
    <mergeCell ref="C58:D58"/>
    <mergeCell ref="F58:G58"/>
    <mergeCell ref="H58:I58"/>
    <mergeCell ref="J58:K58"/>
    <mergeCell ref="L58:M58"/>
    <mergeCell ref="C59:D59"/>
    <mergeCell ref="F59:G59"/>
    <mergeCell ref="H59:I59"/>
    <mergeCell ref="J59:K59"/>
    <mergeCell ref="L59:M59"/>
    <mergeCell ref="D55:I55"/>
    <mergeCell ref="C57:D57"/>
    <mergeCell ref="F57:G57"/>
    <mergeCell ref="H57:I57"/>
    <mergeCell ref="J57:K57"/>
    <mergeCell ref="L57:M57"/>
    <mergeCell ref="C51:I51"/>
    <mergeCell ref="J51:L51"/>
    <mergeCell ref="M51:O51"/>
    <mergeCell ref="P51:Q51"/>
    <mergeCell ref="C52:I52"/>
    <mergeCell ref="J52:L52"/>
    <mergeCell ref="M52:O52"/>
    <mergeCell ref="P52:Q52"/>
    <mergeCell ref="C48:I48"/>
    <mergeCell ref="J48:L48"/>
    <mergeCell ref="M48:O48"/>
    <mergeCell ref="P48:Q48"/>
    <mergeCell ref="C50:I50"/>
    <mergeCell ref="J50:L50"/>
    <mergeCell ref="M50:O50"/>
    <mergeCell ref="P50:Q50"/>
    <mergeCell ref="C46:I46"/>
    <mergeCell ref="J46:L46"/>
    <mergeCell ref="M46:O46"/>
    <mergeCell ref="P46:Q46"/>
    <mergeCell ref="C47:I47"/>
    <mergeCell ref="J47:L47"/>
    <mergeCell ref="M47:O47"/>
    <mergeCell ref="P47:Q47"/>
    <mergeCell ref="C42:Q42"/>
    <mergeCell ref="C43:Q43"/>
    <mergeCell ref="C45:I45"/>
    <mergeCell ref="J45:L45"/>
    <mergeCell ref="M45:O45"/>
    <mergeCell ref="P45:Q45"/>
    <mergeCell ref="B33:L33"/>
    <mergeCell ref="B34:J34"/>
    <mergeCell ref="B35:Q35"/>
    <mergeCell ref="C37:Q37"/>
    <mergeCell ref="C38:Q38"/>
    <mergeCell ref="B40:Q40"/>
    <mergeCell ref="B22:C22"/>
    <mergeCell ref="I22:N22"/>
    <mergeCell ref="P22:Q22"/>
    <mergeCell ref="B23:C23"/>
    <mergeCell ref="I23:N23"/>
    <mergeCell ref="P23:Q23"/>
    <mergeCell ref="B19:C19"/>
    <mergeCell ref="F19:N19"/>
    <mergeCell ref="P19:Q19"/>
    <mergeCell ref="B20:C20"/>
    <mergeCell ref="F20:N20"/>
    <mergeCell ref="P20:Q20"/>
    <mergeCell ref="A12:Q12"/>
    <mergeCell ref="A13:Q13"/>
    <mergeCell ref="B16:C16"/>
    <mergeCell ref="F16:N16"/>
    <mergeCell ref="P16:Q16"/>
    <mergeCell ref="B17:C17"/>
    <mergeCell ref="F17:N17"/>
    <mergeCell ref="P17:Q17"/>
  </mergeCells>
  <pageMargins left="0.7" right="0.7" top="0.75" bottom="0.75" header="0.3" footer="0.3"/>
  <pageSetup paperSize="9" scale="73" orientation="landscape" verticalDpi="0" r:id="rId1"/>
  <rowBreaks count="2" manualBreakCount="2">
    <brk id="34" max="16383" man="1"/>
    <brk id="5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view="pageBreakPreview" topLeftCell="A16" zoomScaleSheetLayoutView="100" workbookViewId="0">
      <selection activeCell="G78" sqref="G78:H78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27"/>
      <c r="S5" s="27"/>
    </row>
    <row r="6" spans="1:19" x14ac:dyDescent="0.25">
      <c r="M6" t="s">
        <v>0</v>
      </c>
      <c r="R6" s="27"/>
      <c r="S6" s="27"/>
    </row>
    <row r="7" spans="1:19" x14ac:dyDescent="0.25">
      <c r="M7" t="s">
        <v>4</v>
      </c>
      <c r="R7" s="27"/>
      <c r="S7" s="27"/>
    </row>
    <row r="8" spans="1:19" x14ac:dyDescent="0.25">
      <c r="M8" t="s">
        <v>5</v>
      </c>
      <c r="R8" s="27"/>
      <c r="S8" s="27"/>
    </row>
    <row r="9" spans="1:19" x14ac:dyDescent="0.25">
      <c r="M9" s="31" t="str">
        <f>'0611182'!M9</f>
        <v>03 вересня 2021 року № 47-аг</v>
      </c>
      <c r="R9" s="27"/>
      <c r="S9" s="27"/>
    </row>
    <row r="10" spans="1:19" x14ac:dyDescent="0.25">
      <c r="R10" s="27"/>
      <c r="S10" s="27"/>
    </row>
    <row r="11" spans="1:19" x14ac:dyDescent="0.25">
      <c r="R11" s="27"/>
      <c r="S11" s="27"/>
    </row>
    <row r="12" spans="1:19" x14ac:dyDescent="0.25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27"/>
      <c r="S12" s="27"/>
    </row>
    <row r="13" spans="1:19" x14ac:dyDescent="0.25">
      <c r="A13" s="64" t="s">
        <v>63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27"/>
      <c r="S13" s="27"/>
    </row>
    <row r="14" spans="1:19" x14ac:dyDescent="0.25">
      <c r="R14" s="27"/>
      <c r="S14" s="27"/>
    </row>
    <row r="15" spans="1:19" x14ac:dyDescent="0.25">
      <c r="R15" s="27"/>
      <c r="S15" s="27"/>
    </row>
    <row r="16" spans="1:19" x14ac:dyDescent="0.25">
      <c r="A16" s="3">
        <v>1</v>
      </c>
      <c r="B16" s="65" t="s">
        <v>124</v>
      </c>
      <c r="C16" s="65"/>
      <c r="F16" s="66" t="s">
        <v>8</v>
      </c>
      <c r="G16" s="66"/>
      <c r="H16" s="66"/>
      <c r="I16" s="66"/>
      <c r="J16" s="66"/>
      <c r="K16" s="66"/>
      <c r="L16" s="66"/>
      <c r="M16" s="66"/>
      <c r="N16" s="66"/>
      <c r="P16" s="66">
        <v>2143809</v>
      </c>
      <c r="Q16" s="66"/>
      <c r="R16" s="27"/>
      <c r="S16" s="27"/>
    </row>
    <row r="17" spans="1:19" ht="33.75" customHeight="1" x14ac:dyDescent="0.25">
      <c r="B17" s="67" t="s">
        <v>7</v>
      </c>
      <c r="C17" s="67"/>
      <c r="F17" s="68" t="s">
        <v>10</v>
      </c>
      <c r="G17" s="68"/>
      <c r="H17" s="68"/>
      <c r="I17" s="68"/>
      <c r="J17" s="68"/>
      <c r="K17" s="68"/>
      <c r="L17" s="68"/>
      <c r="M17" s="68"/>
      <c r="N17" s="68"/>
      <c r="P17" s="69" t="s">
        <v>9</v>
      </c>
      <c r="Q17" s="69"/>
      <c r="R17" s="27"/>
      <c r="S17" s="27"/>
    </row>
    <row r="18" spans="1:19" x14ac:dyDescent="0.25">
      <c r="R18" s="27"/>
      <c r="S18" s="27"/>
    </row>
    <row r="19" spans="1:19" x14ac:dyDescent="0.25">
      <c r="A19" s="3">
        <v>2</v>
      </c>
      <c r="B19" s="65" t="s">
        <v>124</v>
      </c>
      <c r="C19" s="65"/>
      <c r="F19" s="66" t="s">
        <v>8</v>
      </c>
      <c r="G19" s="66"/>
      <c r="H19" s="66"/>
      <c r="I19" s="66"/>
      <c r="J19" s="66"/>
      <c r="K19" s="66"/>
      <c r="L19" s="66"/>
      <c r="M19" s="66"/>
      <c r="N19" s="66"/>
      <c r="P19" s="66">
        <v>2143809</v>
      </c>
      <c r="Q19" s="66"/>
      <c r="R19" s="27"/>
      <c r="S19" s="27"/>
    </row>
    <row r="20" spans="1:19" ht="38.25" customHeight="1" x14ac:dyDescent="0.25">
      <c r="B20" s="70" t="s">
        <v>11</v>
      </c>
      <c r="C20" s="70"/>
      <c r="F20" s="71" t="s">
        <v>12</v>
      </c>
      <c r="G20" s="71"/>
      <c r="H20" s="71"/>
      <c r="I20" s="71"/>
      <c r="J20" s="71"/>
      <c r="K20" s="71"/>
      <c r="L20" s="71"/>
      <c r="M20" s="71"/>
      <c r="N20" s="71"/>
      <c r="P20" s="69" t="s">
        <v>9</v>
      </c>
      <c r="Q20" s="69"/>
      <c r="R20" s="27"/>
      <c r="S20" s="27"/>
    </row>
    <row r="21" spans="1:19" x14ac:dyDescent="0.25">
      <c r="R21" s="27"/>
      <c r="S21" s="27"/>
    </row>
    <row r="22" spans="1:19" ht="62.25" customHeight="1" x14ac:dyDescent="0.25">
      <c r="A22" s="3">
        <v>3</v>
      </c>
      <c r="B22" s="65" t="s">
        <v>124</v>
      </c>
      <c r="C22" s="65"/>
      <c r="D22" s="11"/>
      <c r="E22" s="55" t="s">
        <v>39</v>
      </c>
      <c r="F22" s="11"/>
      <c r="G22" s="55" t="s">
        <v>90</v>
      </c>
      <c r="I22" s="72" t="s">
        <v>125</v>
      </c>
      <c r="J22" s="72"/>
      <c r="K22" s="72"/>
      <c r="L22" s="72"/>
      <c r="M22" s="72"/>
      <c r="N22" s="72"/>
      <c r="P22" s="73">
        <v>1052700000</v>
      </c>
      <c r="Q22" s="73"/>
      <c r="R22" s="27"/>
      <c r="S22" s="27"/>
    </row>
    <row r="23" spans="1:19" ht="69.75" customHeight="1" x14ac:dyDescent="0.25">
      <c r="B23" s="70" t="s">
        <v>11</v>
      </c>
      <c r="C23" s="70"/>
      <c r="E23" s="2" t="s">
        <v>13</v>
      </c>
      <c r="G23" s="1" t="s">
        <v>14</v>
      </c>
      <c r="I23" s="70" t="s">
        <v>15</v>
      </c>
      <c r="J23" s="70"/>
      <c r="K23" s="70"/>
      <c r="L23" s="70"/>
      <c r="M23" s="70"/>
      <c r="N23" s="70"/>
      <c r="P23" s="69" t="s">
        <v>16</v>
      </c>
      <c r="Q23" s="69"/>
      <c r="R23" s="27"/>
      <c r="S23" s="27"/>
    </row>
    <row r="24" spans="1:19" x14ac:dyDescent="0.25">
      <c r="R24" s="27"/>
      <c r="S24" s="27"/>
    </row>
    <row r="25" spans="1:19" x14ac:dyDescent="0.25">
      <c r="A25" s="3">
        <v>4</v>
      </c>
      <c r="B25" s="3" t="s">
        <v>17</v>
      </c>
      <c r="E25" s="10">
        <f>J25+O25</f>
        <v>350002718</v>
      </c>
      <c r="F25" t="s">
        <v>18</v>
      </c>
      <c r="J25" s="10">
        <f>347892305+2110413+4808491+88007+332185-88007-4213669-927007</f>
        <v>350002718</v>
      </c>
      <c r="K25" t="s">
        <v>19</v>
      </c>
      <c r="O25" s="126"/>
      <c r="P25" t="s">
        <v>20</v>
      </c>
      <c r="R25" s="27"/>
      <c r="S25" s="27"/>
    </row>
    <row r="26" spans="1:19" x14ac:dyDescent="0.25">
      <c r="A26" s="3">
        <v>5</v>
      </c>
      <c r="B26" s="3" t="s">
        <v>21</v>
      </c>
      <c r="C26" s="3"/>
      <c r="D26" s="3"/>
      <c r="E26" s="3"/>
      <c r="R26" s="27"/>
      <c r="S26" s="27"/>
    </row>
    <row r="27" spans="1:19" x14ac:dyDescent="0.25">
      <c r="B27" s="4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  <c r="R27" s="27"/>
      <c r="S27" s="27"/>
    </row>
    <row r="28" spans="1:19" x14ac:dyDescent="0.25">
      <c r="B28" s="4" t="s">
        <v>23</v>
      </c>
      <c r="C28" s="5"/>
      <c r="D28" s="5"/>
      <c r="E28" s="5"/>
      <c r="F28" s="5"/>
      <c r="G28" s="5"/>
      <c r="H28" s="6"/>
      <c r="I28" s="6"/>
      <c r="J28" s="6"/>
      <c r="K28" s="6"/>
      <c r="L28" s="6"/>
      <c r="R28" s="27"/>
      <c r="S28" s="27"/>
    </row>
    <row r="29" spans="1:19" x14ac:dyDescent="0.25">
      <c r="B29" s="7" t="s">
        <v>61</v>
      </c>
      <c r="C29" s="5"/>
      <c r="D29" s="5"/>
      <c r="E29" s="5"/>
      <c r="F29" s="5"/>
      <c r="G29" s="5"/>
      <c r="H29" s="6"/>
      <c r="I29" s="6"/>
      <c r="J29" s="6"/>
      <c r="K29" s="6"/>
      <c r="L29" s="6"/>
      <c r="R29" s="27"/>
      <c r="S29" s="27"/>
    </row>
    <row r="30" spans="1:19" x14ac:dyDescent="0.25">
      <c r="B30" s="4" t="s">
        <v>24</v>
      </c>
      <c r="C30" s="5"/>
      <c r="D30" s="5"/>
      <c r="E30" s="5"/>
      <c r="F30" s="5"/>
      <c r="G30" s="5"/>
      <c r="H30" s="6"/>
      <c r="I30" s="6"/>
      <c r="J30" s="6"/>
      <c r="K30" s="6"/>
      <c r="L30" s="6"/>
      <c r="R30" s="27"/>
      <c r="S30" s="27"/>
    </row>
    <row r="31" spans="1:19" x14ac:dyDescent="0.25">
      <c r="B31" s="4" t="s">
        <v>25</v>
      </c>
      <c r="C31" s="5"/>
      <c r="D31" s="5"/>
      <c r="E31" s="5"/>
      <c r="F31" s="5"/>
      <c r="G31" s="5"/>
      <c r="H31" s="6"/>
      <c r="I31" s="6"/>
      <c r="J31" s="6"/>
      <c r="K31" s="6"/>
      <c r="L31" s="6"/>
      <c r="R31" s="27"/>
      <c r="S31" s="27"/>
    </row>
    <row r="32" spans="1:19" x14ac:dyDescent="0.25">
      <c r="B32" s="4" t="s">
        <v>26</v>
      </c>
      <c r="C32" s="5"/>
      <c r="D32" s="5"/>
      <c r="E32" s="5"/>
      <c r="F32" s="5"/>
      <c r="G32" s="5"/>
      <c r="H32" s="6"/>
      <c r="I32" s="6"/>
      <c r="J32" s="6"/>
      <c r="K32" s="6"/>
      <c r="L32" s="6"/>
      <c r="R32" s="27"/>
      <c r="S32" s="27"/>
    </row>
    <row r="33" spans="1:19" x14ac:dyDescent="0.25">
      <c r="B33" s="74" t="s">
        <v>62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R33" s="27"/>
      <c r="S33" s="27"/>
    </row>
    <row r="34" spans="1:19" ht="15" customHeight="1" x14ac:dyDescent="0.25">
      <c r="B34" s="74" t="str">
        <f>'0611182'!B34:J34</f>
        <v>(у редакції рішення міської ради від 02.09.2021 року № 1269-16-VIII)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27"/>
      <c r="S34" s="27"/>
    </row>
    <row r="35" spans="1:19" ht="33" customHeight="1" x14ac:dyDescent="0.25">
      <c r="A35" s="12">
        <v>6</v>
      </c>
      <c r="B35" s="13" t="s">
        <v>27</v>
      </c>
      <c r="C35" s="12"/>
      <c r="D35" s="12"/>
      <c r="E35" s="12"/>
      <c r="F35" s="12"/>
      <c r="G35" s="12"/>
      <c r="H35" s="12"/>
      <c r="I35" s="12"/>
      <c r="R35" s="27"/>
      <c r="S35" s="27"/>
    </row>
    <row r="36" spans="1:19" ht="32.25" customHeight="1" x14ac:dyDescent="0.25">
      <c r="B36" s="8" t="s">
        <v>28</v>
      </c>
      <c r="C36" s="59" t="s">
        <v>29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41"/>
      <c r="S36" s="27"/>
    </row>
    <row r="37" spans="1:19" ht="39.75" customHeight="1" x14ac:dyDescent="0.25">
      <c r="B37" s="8">
        <v>1</v>
      </c>
      <c r="C37" s="75" t="s">
        <v>100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41"/>
      <c r="S37" s="27"/>
    </row>
    <row r="38" spans="1:19" ht="22.5" customHeight="1" x14ac:dyDescent="0.25">
      <c r="A38" s="3">
        <v>7</v>
      </c>
      <c r="B38" s="3" t="s">
        <v>30</v>
      </c>
      <c r="C38" s="3"/>
      <c r="D38" s="3"/>
      <c r="E38" s="3"/>
      <c r="F38" s="3"/>
      <c r="G38" s="3"/>
      <c r="H38" s="3"/>
      <c r="I38" s="3"/>
      <c r="R38" s="41"/>
      <c r="S38" s="27"/>
    </row>
    <row r="39" spans="1:19" ht="32.25" customHeight="1" x14ac:dyDescent="0.25">
      <c r="B39" s="62" t="s">
        <v>126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  <c r="R39" s="41"/>
      <c r="S39" s="27"/>
    </row>
    <row r="40" spans="1:19" ht="32.25" customHeight="1" x14ac:dyDescent="0.25">
      <c r="A40" s="3">
        <v>8</v>
      </c>
      <c r="B40" s="3" t="s">
        <v>31</v>
      </c>
      <c r="C40" s="3"/>
      <c r="D40" s="3"/>
      <c r="R40" s="41"/>
      <c r="S40" s="27"/>
    </row>
    <row r="41" spans="1:19" ht="25.5" customHeight="1" x14ac:dyDescent="0.25">
      <c r="B41" s="8" t="s">
        <v>28</v>
      </c>
      <c r="C41" s="59" t="s">
        <v>32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  <c r="R41" s="41"/>
      <c r="S41" s="27"/>
    </row>
    <row r="42" spans="1:19" ht="30.75" customHeight="1" x14ac:dyDescent="0.25">
      <c r="B42" s="8"/>
      <c r="C42" s="75" t="s">
        <v>100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  <c r="R42" s="41"/>
      <c r="S42" s="27"/>
    </row>
    <row r="43" spans="1:19" ht="31.5" customHeight="1" x14ac:dyDescent="0.25">
      <c r="A43" s="3">
        <v>9</v>
      </c>
      <c r="B43" s="14" t="s">
        <v>33</v>
      </c>
      <c r="C43" s="3"/>
      <c r="D43" s="3"/>
      <c r="E43" s="3"/>
      <c r="R43" s="41"/>
      <c r="S43" s="27"/>
    </row>
    <row r="44" spans="1:19" ht="24" customHeight="1" x14ac:dyDescent="0.25">
      <c r="B44" s="8" t="s">
        <v>28</v>
      </c>
      <c r="C44" s="59" t="s">
        <v>33</v>
      </c>
      <c r="D44" s="60"/>
      <c r="E44" s="60"/>
      <c r="F44" s="60"/>
      <c r="G44" s="60"/>
      <c r="H44" s="60"/>
      <c r="I44" s="61"/>
      <c r="J44" s="59" t="s">
        <v>34</v>
      </c>
      <c r="K44" s="60"/>
      <c r="L44" s="61"/>
      <c r="M44" s="59" t="s">
        <v>35</v>
      </c>
      <c r="N44" s="60"/>
      <c r="O44" s="61"/>
      <c r="P44" s="59" t="s">
        <v>36</v>
      </c>
      <c r="Q44" s="61"/>
      <c r="R44" s="41"/>
      <c r="S44" s="27"/>
    </row>
    <row r="45" spans="1:19" ht="26.25" customHeight="1" x14ac:dyDescent="0.25">
      <c r="B45" s="58">
        <v>1</v>
      </c>
      <c r="C45" s="59">
        <v>2</v>
      </c>
      <c r="D45" s="60"/>
      <c r="E45" s="60"/>
      <c r="F45" s="60"/>
      <c r="G45" s="60"/>
      <c r="H45" s="60"/>
      <c r="I45" s="61"/>
      <c r="J45" s="59">
        <v>3</v>
      </c>
      <c r="K45" s="60"/>
      <c r="L45" s="61"/>
      <c r="M45" s="59">
        <v>4</v>
      </c>
      <c r="N45" s="60"/>
      <c r="O45" s="61"/>
      <c r="P45" s="59">
        <v>5</v>
      </c>
      <c r="Q45" s="61"/>
      <c r="R45" s="41"/>
      <c r="S45" s="27"/>
    </row>
    <row r="46" spans="1:19" ht="51.75" customHeight="1" x14ac:dyDescent="0.25">
      <c r="B46" s="8"/>
      <c r="C46" s="75" t="s">
        <v>94</v>
      </c>
      <c r="D46" s="76"/>
      <c r="E46" s="76"/>
      <c r="F46" s="76"/>
      <c r="G46" s="76"/>
      <c r="H46" s="76"/>
      <c r="I46" s="77"/>
      <c r="J46" s="78">
        <f>J25</f>
        <v>350002718</v>
      </c>
      <c r="K46" s="79"/>
      <c r="L46" s="80"/>
      <c r="M46" s="78">
        <f>O25</f>
        <v>0</v>
      </c>
      <c r="N46" s="79"/>
      <c r="O46" s="80"/>
      <c r="P46" s="78">
        <f>J46+M46</f>
        <v>350002718</v>
      </c>
      <c r="Q46" s="80"/>
      <c r="R46" s="41"/>
      <c r="S46" s="27"/>
    </row>
    <row r="47" spans="1:19" ht="29.25" customHeight="1" x14ac:dyDescent="0.25">
      <c r="B47" s="8"/>
      <c r="C47" s="59" t="s">
        <v>36</v>
      </c>
      <c r="D47" s="60"/>
      <c r="E47" s="60"/>
      <c r="F47" s="60"/>
      <c r="G47" s="60"/>
      <c r="H47" s="60"/>
      <c r="I47" s="61"/>
      <c r="J47" s="78">
        <f>J46</f>
        <v>350002718</v>
      </c>
      <c r="K47" s="79"/>
      <c r="L47" s="80"/>
      <c r="M47" s="78">
        <f>M46</f>
        <v>0</v>
      </c>
      <c r="N47" s="79"/>
      <c r="O47" s="80"/>
      <c r="P47" s="78">
        <f>P46</f>
        <v>350002718</v>
      </c>
      <c r="Q47" s="80"/>
      <c r="R47" s="41"/>
      <c r="S47" s="27"/>
    </row>
    <row r="48" spans="1:19" x14ac:dyDescent="0.25">
      <c r="A48" s="3">
        <v>10</v>
      </c>
      <c r="B48" s="3" t="s">
        <v>37</v>
      </c>
      <c r="C48" s="3"/>
      <c r="D48" s="3"/>
      <c r="E48" s="3"/>
      <c r="F48" s="3"/>
      <c r="G48" s="3"/>
      <c r="H48" s="3"/>
      <c r="I48" s="3"/>
      <c r="R48" s="41"/>
      <c r="S48" s="27"/>
    </row>
    <row r="49" spans="2:19" x14ac:dyDescent="0.25">
      <c r="B49" s="8" t="s">
        <v>28</v>
      </c>
      <c r="C49" s="59" t="s">
        <v>38</v>
      </c>
      <c r="D49" s="60"/>
      <c r="E49" s="60"/>
      <c r="F49" s="60"/>
      <c r="G49" s="60"/>
      <c r="H49" s="60"/>
      <c r="I49" s="61"/>
      <c r="J49" s="59" t="s">
        <v>34</v>
      </c>
      <c r="K49" s="60"/>
      <c r="L49" s="61"/>
      <c r="M49" s="59" t="s">
        <v>35</v>
      </c>
      <c r="N49" s="60"/>
      <c r="O49" s="61"/>
      <c r="P49" s="59" t="s">
        <v>36</v>
      </c>
      <c r="Q49" s="61"/>
      <c r="R49" s="41"/>
      <c r="S49" s="27"/>
    </row>
    <row r="50" spans="2:19" x14ac:dyDescent="0.25">
      <c r="B50" s="8"/>
      <c r="C50" s="59"/>
      <c r="D50" s="60"/>
      <c r="E50" s="60"/>
      <c r="F50" s="60"/>
      <c r="G50" s="60"/>
      <c r="H50" s="60"/>
      <c r="I50" s="61"/>
      <c r="J50" s="59"/>
      <c r="K50" s="60"/>
      <c r="L50" s="61"/>
      <c r="M50" s="59"/>
      <c r="N50" s="60"/>
      <c r="O50" s="61"/>
      <c r="P50" s="59"/>
      <c r="Q50" s="61"/>
      <c r="R50" s="41"/>
      <c r="S50" s="27"/>
    </row>
    <row r="51" spans="2:19" x14ac:dyDescent="0.25">
      <c r="B51" s="8"/>
      <c r="C51" s="59"/>
      <c r="D51" s="60"/>
      <c r="E51" s="60"/>
      <c r="F51" s="60"/>
      <c r="G51" s="60"/>
      <c r="H51" s="60"/>
      <c r="I51" s="61"/>
      <c r="J51" s="59"/>
      <c r="K51" s="60"/>
      <c r="L51" s="61"/>
      <c r="M51" s="59"/>
      <c r="N51" s="60"/>
      <c r="O51" s="61"/>
      <c r="P51" s="59"/>
      <c r="Q51" s="61"/>
      <c r="R51" s="41"/>
      <c r="S51" s="27"/>
    </row>
    <row r="52" spans="2:19" x14ac:dyDescent="0.25">
      <c r="Q52" s="27"/>
      <c r="R52" s="27"/>
      <c r="S52" s="27"/>
    </row>
    <row r="53" spans="2:19" x14ac:dyDescent="0.25">
      <c r="B53" s="15"/>
      <c r="C53" s="15"/>
      <c r="D53" s="16"/>
      <c r="E53" s="15"/>
      <c r="F53" s="15"/>
      <c r="G53" s="15"/>
      <c r="H53" s="15"/>
      <c r="I53" s="15"/>
      <c r="Q53" s="27"/>
      <c r="R53" s="27"/>
      <c r="S53" s="27"/>
    </row>
    <row r="54" spans="2:19" ht="15" customHeight="1" x14ac:dyDescent="0.25">
      <c r="B54" s="17">
        <v>11</v>
      </c>
      <c r="C54" s="17"/>
      <c r="D54" s="81" t="s">
        <v>40</v>
      </c>
      <c r="E54" s="81"/>
      <c r="F54" s="81"/>
      <c r="G54" s="81"/>
      <c r="H54" s="81"/>
      <c r="I54" s="81"/>
      <c r="Q54" s="27"/>
      <c r="R54" s="27"/>
      <c r="S54" s="27"/>
    </row>
    <row r="55" spans="2:19" ht="15" customHeight="1" x14ac:dyDescent="0.25">
      <c r="B55" s="17"/>
      <c r="C55" s="17"/>
      <c r="D55" s="51"/>
      <c r="E55" s="51"/>
      <c r="F55" s="51"/>
      <c r="G55" s="51"/>
      <c r="H55" s="51"/>
      <c r="I55" s="51"/>
      <c r="Q55" s="27"/>
      <c r="R55" s="27"/>
      <c r="S55" s="27"/>
    </row>
    <row r="56" spans="2:19" ht="15" customHeight="1" x14ac:dyDescent="0.25">
      <c r="B56" s="24" t="s">
        <v>28</v>
      </c>
      <c r="C56" s="82" t="s">
        <v>49</v>
      </c>
      <c r="D56" s="82"/>
      <c r="E56" s="25" t="s">
        <v>50</v>
      </c>
      <c r="F56" s="82" t="s">
        <v>51</v>
      </c>
      <c r="G56" s="82"/>
      <c r="H56" s="82" t="s">
        <v>34</v>
      </c>
      <c r="I56" s="82"/>
      <c r="J56" s="83" t="s">
        <v>35</v>
      </c>
      <c r="K56" s="83"/>
      <c r="L56" s="83" t="s">
        <v>36</v>
      </c>
      <c r="M56" s="83"/>
      <c r="Q56" s="27"/>
      <c r="R56" s="27"/>
      <c r="S56" s="27"/>
    </row>
    <row r="57" spans="2:19" ht="15" customHeight="1" x14ac:dyDescent="0.25">
      <c r="B57" s="24">
        <v>1</v>
      </c>
      <c r="C57" s="84" t="s">
        <v>83</v>
      </c>
      <c r="D57" s="85"/>
      <c r="E57" s="25"/>
      <c r="F57" s="84"/>
      <c r="G57" s="85"/>
      <c r="H57" s="84"/>
      <c r="I57" s="85"/>
      <c r="J57" s="59"/>
      <c r="K57" s="61"/>
      <c r="L57" s="59"/>
      <c r="M57" s="61"/>
      <c r="Q57" s="27"/>
      <c r="R57" s="27"/>
      <c r="S57" s="27"/>
    </row>
    <row r="58" spans="2:19" ht="24" customHeight="1" x14ac:dyDescent="0.25">
      <c r="B58" s="29">
        <v>1</v>
      </c>
      <c r="C58" s="86" t="s">
        <v>97</v>
      </c>
      <c r="D58" s="87"/>
      <c r="E58" s="26" t="s">
        <v>69</v>
      </c>
      <c r="F58" s="88" t="s">
        <v>60</v>
      </c>
      <c r="G58" s="89"/>
      <c r="H58" s="90">
        <v>34</v>
      </c>
      <c r="I58" s="91"/>
      <c r="J58" s="92"/>
      <c r="K58" s="93"/>
      <c r="L58" s="92">
        <f t="shared" ref="L58:L64" si="0">H58</f>
        <v>34</v>
      </c>
      <c r="M58" s="93"/>
      <c r="Q58" s="27"/>
      <c r="R58" s="27"/>
      <c r="S58" s="27"/>
    </row>
    <row r="59" spans="2:19" ht="24" customHeight="1" x14ac:dyDescent="0.25">
      <c r="B59" s="29">
        <v>2</v>
      </c>
      <c r="C59" s="86" t="s">
        <v>98</v>
      </c>
      <c r="D59" s="87"/>
      <c r="E59" s="26" t="s">
        <v>69</v>
      </c>
      <c r="F59" s="88" t="s">
        <v>60</v>
      </c>
      <c r="G59" s="89"/>
      <c r="H59" s="90">
        <v>795</v>
      </c>
      <c r="I59" s="91"/>
      <c r="J59" s="92"/>
      <c r="K59" s="93"/>
      <c r="L59" s="92">
        <f t="shared" si="0"/>
        <v>795</v>
      </c>
      <c r="M59" s="93"/>
      <c r="Q59" s="27"/>
      <c r="R59" s="27"/>
      <c r="S59" s="27"/>
    </row>
    <row r="60" spans="2:19" ht="32.25" customHeight="1" x14ac:dyDescent="0.25">
      <c r="B60" s="29">
        <v>3</v>
      </c>
      <c r="C60" s="94" t="s">
        <v>80</v>
      </c>
      <c r="D60" s="95"/>
      <c r="E60" s="26" t="s">
        <v>69</v>
      </c>
      <c r="F60" s="88" t="s">
        <v>60</v>
      </c>
      <c r="G60" s="89"/>
      <c r="H60" s="90">
        <f>H61+H62+H63+H64</f>
        <v>1872</v>
      </c>
      <c r="I60" s="91"/>
      <c r="J60" s="92"/>
      <c r="K60" s="93"/>
      <c r="L60" s="92">
        <f t="shared" si="0"/>
        <v>1872</v>
      </c>
      <c r="M60" s="93"/>
      <c r="Q60" s="27"/>
      <c r="R60" s="27"/>
      <c r="S60" s="27"/>
    </row>
    <row r="61" spans="2:19" ht="24" customHeight="1" x14ac:dyDescent="0.25">
      <c r="B61" s="29">
        <v>4</v>
      </c>
      <c r="C61" s="86" t="s">
        <v>79</v>
      </c>
      <c r="D61" s="87"/>
      <c r="E61" s="26" t="s">
        <v>69</v>
      </c>
      <c r="F61" s="88" t="s">
        <v>60</v>
      </c>
      <c r="G61" s="89"/>
      <c r="H61" s="90">
        <f>1703.5+168.5</f>
        <v>1872</v>
      </c>
      <c r="I61" s="91"/>
      <c r="J61" s="92"/>
      <c r="K61" s="93"/>
      <c r="L61" s="92">
        <f t="shared" si="0"/>
        <v>1872</v>
      </c>
      <c r="M61" s="93"/>
      <c r="Q61" s="27"/>
      <c r="R61" s="27"/>
      <c r="S61" s="27"/>
    </row>
    <row r="62" spans="2:19" ht="24.75" customHeight="1" x14ac:dyDescent="0.25">
      <c r="B62" s="29">
        <v>5</v>
      </c>
      <c r="C62" s="94" t="s">
        <v>78</v>
      </c>
      <c r="D62" s="95"/>
      <c r="E62" s="26" t="s">
        <v>69</v>
      </c>
      <c r="F62" s="88" t="s">
        <v>60</v>
      </c>
      <c r="G62" s="89"/>
      <c r="H62" s="90"/>
      <c r="I62" s="91"/>
      <c r="J62" s="49"/>
      <c r="K62" s="50"/>
      <c r="L62" s="92">
        <f t="shared" si="0"/>
        <v>0</v>
      </c>
      <c r="M62" s="93"/>
      <c r="Q62" s="27"/>
      <c r="R62" s="27"/>
      <c r="S62" s="27"/>
    </row>
    <row r="63" spans="2:19" ht="24" customHeight="1" x14ac:dyDescent="0.25">
      <c r="B63" s="29">
        <v>6</v>
      </c>
      <c r="C63" s="86" t="s">
        <v>77</v>
      </c>
      <c r="D63" s="87"/>
      <c r="E63" s="26" t="s">
        <v>69</v>
      </c>
      <c r="F63" s="88" t="s">
        <v>60</v>
      </c>
      <c r="G63" s="89"/>
      <c r="H63" s="90"/>
      <c r="I63" s="91"/>
      <c r="J63" s="49"/>
      <c r="K63" s="50"/>
      <c r="L63" s="92">
        <f t="shared" si="0"/>
        <v>0</v>
      </c>
      <c r="M63" s="93"/>
      <c r="Q63" s="27"/>
      <c r="R63" s="27"/>
      <c r="S63" s="27"/>
    </row>
    <row r="64" spans="2:19" ht="24" customHeight="1" x14ac:dyDescent="0.25">
      <c r="B64" s="29">
        <v>7</v>
      </c>
      <c r="C64" s="86" t="s">
        <v>76</v>
      </c>
      <c r="D64" s="87"/>
      <c r="E64" s="26" t="s">
        <v>69</v>
      </c>
      <c r="F64" s="88" t="s">
        <v>60</v>
      </c>
      <c r="G64" s="89"/>
      <c r="H64" s="90"/>
      <c r="I64" s="91"/>
      <c r="J64" s="92"/>
      <c r="K64" s="93"/>
      <c r="L64" s="92">
        <f t="shared" si="0"/>
        <v>0</v>
      </c>
      <c r="M64" s="93"/>
      <c r="Q64" s="27"/>
      <c r="R64" s="27"/>
      <c r="S64" s="27"/>
    </row>
    <row r="65" spans="2:19" ht="15" customHeight="1" x14ac:dyDescent="0.25">
      <c r="B65" s="29"/>
      <c r="C65" s="84" t="s">
        <v>41</v>
      </c>
      <c r="D65" s="85"/>
      <c r="E65" s="25"/>
      <c r="F65" s="84"/>
      <c r="G65" s="85"/>
      <c r="H65" s="84"/>
      <c r="I65" s="85"/>
      <c r="J65" s="59"/>
      <c r="K65" s="61"/>
      <c r="L65" s="59"/>
      <c r="M65" s="61"/>
      <c r="Q65" s="27"/>
      <c r="R65" s="27"/>
      <c r="S65" s="27"/>
    </row>
    <row r="66" spans="2:19" ht="54.75" customHeight="1" x14ac:dyDescent="0.25">
      <c r="B66" s="29">
        <v>1</v>
      </c>
      <c r="C66" s="94" t="s">
        <v>99</v>
      </c>
      <c r="D66" s="95"/>
      <c r="E66" s="26" t="s">
        <v>52</v>
      </c>
      <c r="F66" s="90" t="s">
        <v>60</v>
      </c>
      <c r="G66" s="91"/>
      <c r="H66" s="90"/>
      <c r="I66" s="91"/>
      <c r="J66" s="59"/>
      <c r="K66" s="61"/>
      <c r="L66" s="59"/>
      <c r="M66" s="61"/>
      <c r="Q66" s="27"/>
      <c r="R66" s="27"/>
      <c r="S66" s="27"/>
    </row>
    <row r="67" spans="2:19" ht="42.75" customHeight="1" x14ac:dyDescent="0.25">
      <c r="B67" s="29">
        <v>2</v>
      </c>
      <c r="C67" s="94" t="s">
        <v>74</v>
      </c>
      <c r="D67" s="95"/>
      <c r="E67" s="26" t="s">
        <v>69</v>
      </c>
      <c r="F67" s="88" t="s">
        <v>73</v>
      </c>
      <c r="G67" s="89"/>
      <c r="H67" s="90"/>
      <c r="I67" s="91"/>
      <c r="J67" s="59"/>
      <c r="K67" s="61"/>
      <c r="L67" s="59"/>
      <c r="M67" s="61"/>
      <c r="Q67" s="27"/>
      <c r="R67" s="27"/>
      <c r="S67" s="27"/>
    </row>
    <row r="68" spans="2:19" ht="15" customHeight="1" x14ac:dyDescent="0.25">
      <c r="B68" s="29"/>
      <c r="C68" s="84" t="s">
        <v>42</v>
      </c>
      <c r="D68" s="85"/>
      <c r="E68" s="26"/>
      <c r="F68" s="90"/>
      <c r="G68" s="91"/>
      <c r="H68" s="90"/>
      <c r="I68" s="91"/>
      <c r="J68" s="59"/>
      <c r="K68" s="61"/>
      <c r="L68" s="59"/>
      <c r="M68" s="61"/>
      <c r="Q68" s="27"/>
      <c r="R68" s="27"/>
      <c r="S68" s="27"/>
    </row>
    <row r="69" spans="2:19" ht="15" customHeight="1" x14ac:dyDescent="0.25">
      <c r="B69" s="29">
        <v>1</v>
      </c>
      <c r="C69" s="111" t="s">
        <v>57</v>
      </c>
      <c r="D69" s="112"/>
      <c r="E69" s="44" t="s">
        <v>53</v>
      </c>
      <c r="F69" s="113" t="s">
        <v>60</v>
      </c>
      <c r="G69" s="114"/>
      <c r="H69" s="115">
        <f>J47/20425</f>
        <v>17135.995985312118</v>
      </c>
      <c r="I69" s="116"/>
      <c r="J69" s="98"/>
      <c r="K69" s="99"/>
      <c r="L69" s="117">
        <f>H69</f>
        <v>17135.995985312118</v>
      </c>
      <c r="M69" s="118"/>
      <c r="Q69" s="27"/>
      <c r="R69" s="27"/>
      <c r="S69" s="27"/>
    </row>
    <row r="70" spans="2:19" ht="18" customHeight="1" x14ac:dyDescent="0.25">
      <c r="B70" s="29">
        <v>2</v>
      </c>
      <c r="C70" s="86" t="s">
        <v>71</v>
      </c>
      <c r="D70" s="87"/>
      <c r="E70" s="26" t="s">
        <v>70</v>
      </c>
      <c r="F70" s="90" t="s">
        <v>60</v>
      </c>
      <c r="G70" s="91"/>
      <c r="H70" s="119">
        <v>2645</v>
      </c>
      <c r="I70" s="120"/>
      <c r="J70" s="59"/>
      <c r="K70" s="61"/>
      <c r="L70" s="59">
        <f>H70</f>
        <v>2645</v>
      </c>
      <c r="M70" s="61"/>
      <c r="Q70" s="27"/>
      <c r="R70" s="27"/>
      <c r="S70" s="27"/>
    </row>
    <row r="71" spans="2:19" ht="22.5" customHeight="1" x14ac:dyDescent="0.25">
      <c r="B71" s="29"/>
      <c r="C71" s="84" t="s">
        <v>54</v>
      </c>
      <c r="D71" s="85"/>
      <c r="E71" s="25"/>
      <c r="F71" s="84"/>
      <c r="G71" s="85"/>
      <c r="H71" s="84"/>
      <c r="I71" s="85"/>
      <c r="J71" s="59"/>
      <c r="K71" s="61"/>
      <c r="L71" s="59"/>
      <c r="M71" s="61"/>
      <c r="Q71" s="27"/>
      <c r="R71" s="27"/>
      <c r="S71" s="27"/>
    </row>
    <row r="72" spans="2:19" ht="15" customHeight="1" x14ac:dyDescent="0.25">
      <c r="B72" s="29">
        <v>1</v>
      </c>
      <c r="C72" s="86" t="s">
        <v>55</v>
      </c>
      <c r="D72" s="87"/>
      <c r="E72" s="26" t="s">
        <v>66</v>
      </c>
      <c r="F72" s="90" t="s">
        <v>60</v>
      </c>
      <c r="G72" s="91"/>
      <c r="H72" s="90">
        <v>175</v>
      </c>
      <c r="I72" s="91"/>
      <c r="J72" s="59"/>
      <c r="K72" s="61"/>
      <c r="L72" s="59">
        <f>H72</f>
        <v>175</v>
      </c>
      <c r="M72" s="61"/>
      <c r="Q72" s="27"/>
      <c r="R72" s="27"/>
      <c r="S72" s="27"/>
    </row>
    <row r="73" spans="2:19" ht="28.5" customHeight="1" x14ac:dyDescent="0.25">
      <c r="B73" s="29">
        <v>2</v>
      </c>
      <c r="C73" s="127" t="s">
        <v>68</v>
      </c>
      <c r="D73" s="128"/>
      <c r="E73" s="26" t="s">
        <v>53</v>
      </c>
      <c r="F73" s="90"/>
      <c r="G73" s="91"/>
      <c r="H73" s="90"/>
      <c r="I73" s="91"/>
      <c r="J73" s="59"/>
      <c r="K73" s="61"/>
      <c r="L73" s="59">
        <f>J73</f>
        <v>0</v>
      </c>
      <c r="M73" s="61"/>
      <c r="Q73" s="27"/>
      <c r="R73" s="27"/>
      <c r="S73" s="27"/>
    </row>
    <row r="74" spans="2:19" x14ac:dyDescent="0.25">
      <c r="B74" s="18"/>
      <c r="C74" s="18"/>
      <c r="D74" s="19"/>
      <c r="E74" s="20"/>
      <c r="F74" s="20"/>
      <c r="G74" s="20"/>
      <c r="H74" s="20"/>
      <c r="I74" s="21"/>
    </row>
    <row r="75" spans="2:19" x14ac:dyDescent="0.25">
      <c r="B75" s="18"/>
      <c r="C75" s="18"/>
      <c r="D75" s="19"/>
      <c r="E75" s="20"/>
      <c r="F75" s="20"/>
      <c r="G75" s="20"/>
      <c r="H75" s="20"/>
      <c r="I75" s="21"/>
    </row>
    <row r="76" spans="2:19" x14ac:dyDescent="0.25">
      <c r="B76" s="109" t="s">
        <v>43</v>
      </c>
      <c r="C76" s="109"/>
      <c r="D76" s="109"/>
      <c r="E76" s="20"/>
      <c r="F76" s="20"/>
      <c r="G76" s="20"/>
      <c r="H76" s="20"/>
      <c r="I76" s="21"/>
    </row>
    <row r="77" spans="2:19" x14ac:dyDescent="0.25">
      <c r="B77" s="109" t="s">
        <v>44</v>
      </c>
      <c r="C77" s="109"/>
      <c r="D77" s="109"/>
      <c r="E77" s="22"/>
      <c r="F77" s="20"/>
      <c r="G77" s="110" t="s">
        <v>115</v>
      </c>
      <c r="H77" s="110"/>
      <c r="I77" s="21"/>
    </row>
    <row r="78" spans="2:19" x14ac:dyDescent="0.25">
      <c r="B78" s="18"/>
      <c r="C78" s="18"/>
      <c r="D78" s="19"/>
      <c r="E78" s="20" t="s">
        <v>45</v>
      </c>
      <c r="F78" s="20"/>
      <c r="G78" s="108" t="s">
        <v>46</v>
      </c>
      <c r="H78" s="108"/>
      <c r="I78" s="21"/>
    </row>
    <row r="79" spans="2:19" x14ac:dyDescent="0.25">
      <c r="B79" s="18"/>
      <c r="C79" s="18"/>
      <c r="D79" s="19"/>
      <c r="E79" s="20"/>
      <c r="F79" s="20"/>
      <c r="G79" s="23"/>
      <c r="H79" s="23"/>
      <c r="I79" s="21"/>
    </row>
    <row r="80" spans="2:19" x14ac:dyDescent="0.25">
      <c r="B80" s="109" t="s">
        <v>47</v>
      </c>
      <c r="C80" s="109"/>
      <c r="D80" s="109"/>
      <c r="E80" s="20"/>
      <c r="F80" s="20"/>
      <c r="G80" s="23"/>
      <c r="H80" s="23"/>
      <c r="I80" s="21"/>
    </row>
    <row r="81" spans="2:9" x14ac:dyDescent="0.25">
      <c r="B81" s="109" t="s">
        <v>48</v>
      </c>
      <c r="C81" s="109"/>
      <c r="D81" s="109"/>
      <c r="E81" s="22"/>
      <c r="F81" s="20"/>
      <c r="G81" s="110" t="s">
        <v>56</v>
      </c>
      <c r="H81" s="110"/>
      <c r="I81" s="21"/>
    </row>
    <row r="82" spans="2:9" x14ac:dyDescent="0.25">
      <c r="B82" s="18"/>
      <c r="C82" s="18"/>
      <c r="D82" s="19"/>
      <c r="E82" s="20" t="s">
        <v>45</v>
      </c>
      <c r="F82" s="20"/>
      <c r="G82" s="108" t="s">
        <v>46</v>
      </c>
      <c r="H82" s="108"/>
      <c r="I82" s="21"/>
    </row>
  </sheetData>
  <mergeCells count="152">
    <mergeCell ref="G82:H82"/>
    <mergeCell ref="B77:D77"/>
    <mergeCell ref="G77:H77"/>
    <mergeCell ref="G78:H78"/>
    <mergeCell ref="B80:D80"/>
    <mergeCell ref="B81:D81"/>
    <mergeCell ref="G81:H81"/>
    <mergeCell ref="C73:D73"/>
    <mergeCell ref="F73:G73"/>
    <mergeCell ref="H73:I73"/>
    <mergeCell ref="J73:K73"/>
    <mergeCell ref="L73:M73"/>
    <mergeCell ref="B76:D76"/>
    <mergeCell ref="C71:D71"/>
    <mergeCell ref="F71:G71"/>
    <mergeCell ref="H71:I71"/>
    <mergeCell ref="J71:K71"/>
    <mergeCell ref="L71:M71"/>
    <mergeCell ref="C72:D72"/>
    <mergeCell ref="F72:G72"/>
    <mergeCell ref="H72:I72"/>
    <mergeCell ref="J72:K72"/>
    <mergeCell ref="L72:M72"/>
    <mergeCell ref="C69:D69"/>
    <mergeCell ref="F69:G69"/>
    <mergeCell ref="H69:I69"/>
    <mergeCell ref="J69:K69"/>
    <mergeCell ref="L69:M69"/>
    <mergeCell ref="C70:D70"/>
    <mergeCell ref="F70:G70"/>
    <mergeCell ref="H70:I70"/>
    <mergeCell ref="J70:K70"/>
    <mergeCell ref="L70:M70"/>
    <mergeCell ref="C67:D67"/>
    <mergeCell ref="F67:G67"/>
    <mergeCell ref="H67:I67"/>
    <mergeCell ref="J67:K67"/>
    <mergeCell ref="L67:M67"/>
    <mergeCell ref="C68:D68"/>
    <mergeCell ref="F68:G68"/>
    <mergeCell ref="H68:I68"/>
    <mergeCell ref="J68:K68"/>
    <mergeCell ref="L68:M68"/>
    <mergeCell ref="C65:D65"/>
    <mergeCell ref="F65:G65"/>
    <mergeCell ref="H65:I65"/>
    <mergeCell ref="J65:K65"/>
    <mergeCell ref="L65:M65"/>
    <mergeCell ref="C66:D66"/>
    <mergeCell ref="F66:G66"/>
    <mergeCell ref="H66:I66"/>
    <mergeCell ref="J66:K66"/>
    <mergeCell ref="L66:M66"/>
    <mergeCell ref="C63:D63"/>
    <mergeCell ref="F63:G63"/>
    <mergeCell ref="H63:I63"/>
    <mergeCell ref="L63:M63"/>
    <mergeCell ref="C64:D64"/>
    <mergeCell ref="F64:G64"/>
    <mergeCell ref="H64:I64"/>
    <mergeCell ref="J64:K64"/>
    <mergeCell ref="L64:M64"/>
    <mergeCell ref="C61:D61"/>
    <mergeCell ref="F61:G61"/>
    <mergeCell ref="H61:I61"/>
    <mergeCell ref="J61:K61"/>
    <mergeCell ref="L61:M61"/>
    <mergeCell ref="C62:D62"/>
    <mergeCell ref="F62:G62"/>
    <mergeCell ref="H62:I62"/>
    <mergeCell ref="L62:M62"/>
    <mergeCell ref="C59:D59"/>
    <mergeCell ref="F59:G59"/>
    <mergeCell ref="H59:I59"/>
    <mergeCell ref="J59:K59"/>
    <mergeCell ref="L59:M59"/>
    <mergeCell ref="C60:D60"/>
    <mergeCell ref="F60:G60"/>
    <mergeCell ref="H60:I60"/>
    <mergeCell ref="J60:K60"/>
    <mergeCell ref="L60:M60"/>
    <mergeCell ref="C57:D57"/>
    <mergeCell ref="F57:G57"/>
    <mergeCell ref="H57:I57"/>
    <mergeCell ref="J57:K57"/>
    <mergeCell ref="L57:M57"/>
    <mergeCell ref="C58:D58"/>
    <mergeCell ref="F58:G58"/>
    <mergeCell ref="H58:I58"/>
    <mergeCell ref="J58:K58"/>
    <mergeCell ref="L58:M58"/>
    <mergeCell ref="C51:I51"/>
    <mergeCell ref="J51:L51"/>
    <mergeCell ref="M51:O51"/>
    <mergeCell ref="P51:Q51"/>
    <mergeCell ref="D54:I54"/>
    <mergeCell ref="C56:D56"/>
    <mergeCell ref="F56:G56"/>
    <mergeCell ref="H56:I56"/>
    <mergeCell ref="J56:K56"/>
    <mergeCell ref="L56:M56"/>
    <mergeCell ref="C49:I49"/>
    <mergeCell ref="J49:L49"/>
    <mergeCell ref="M49:O49"/>
    <mergeCell ref="P49:Q49"/>
    <mergeCell ref="C50:I50"/>
    <mergeCell ref="J50:L50"/>
    <mergeCell ref="M50:O50"/>
    <mergeCell ref="P50:Q50"/>
    <mergeCell ref="C46:I46"/>
    <mergeCell ref="J46:L46"/>
    <mergeCell ref="M46:O46"/>
    <mergeCell ref="P46:Q46"/>
    <mergeCell ref="C47:I47"/>
    <mergeCell ref="J47:L47"/>
    <mergeCell ref="M47:O47"/>
    <mergeCell ref="P47:Q47"/>
    <mergeCell ref="C42:Q42"/>
    <mergeCell ref="C44:I44"/>
    <mergeCell ref="J44:L44"/>
    <mergeCell ref="M44:O44"/>
    <mergeCell ref="P44:Q44"/>
    <mergeCell ref="C45:I45"/>
    <mergeCell ref="J45:L45"/>
    <mergeCell ref="M45:O45"/>
    <mergeCell ref="P45:Q45"/>
    <mergeCell ref="B33:L33"/>
    <mergeCell ref="B34:Q34"/>
    <mergeCell ref="C36:Q36"/>
    <mergeCell ref="C37:Q37"/>
    <mergeCell ref="B39:Q39"/>
    <mergeCell ref="C41:Q41"/>
    <mergeCell ref="B22:C22"/>
    <mergeCell ref="I22:N22"/>
    <mergeCell ref="P22:Q22"/>
    <mergeCell ref="B23:C23"/>
    <mergeCell ref="I23:N23"/>
    <mergeCell ref="P23:Q23"/>
    <mergeCell ref="B19:C19"/>
    <mergeCell ref="F19:N19"/>
    <mergeCell ref="P19:Q19"/>
    <mergeCell ref="B20:C20"/>
    <mergeCell ref="F20:N20"/>
    <mergeCell ref="P20:Q20"/>
    <mergeCell ref="A12:Q12"/>
    <mergeCell ref="A13:Q13"/>
    <mergeCell ref="B16:C16"/>
    <mergeCell ref="F16:N16"/>
    <mergeCell ref="P16:Q16"/>
    <mergeCell ref="B17:C17"/>
    <mergeCell ref="F17:N17"/>
    <mergeCell ref="P17:Q17"/>
  </mergeCells>
  <pageMargins left="0.70866141732283472" right="0.70866141732283472" top="0.74803149606299213" bottom="0.74803149606299213" header="0.31496062992125984" footer="0.31496062992125984"/>
  <pageSetup paperSize="9" scale="63" orientation="landscape" verticalDpi="0" r:id="rId1"/>
  <rowBreaks count="2" manualBreakCount="2">
    <brk id="34" max="17" man="1"/>
    <brk id="53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view="pageBreakPreview" topLeftCell="A22" zoomScaleSheetLayoutView="100" workbookViewId="0">
      <selection activeCell="G75" sqref="G75:H75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27"/>
      <c r="S5" s="27"/>
    </row>
    <row r="6" spans="1:19" x14ac:dyDescent="0.25">
      <c r="M6" t="s">
        <v>0</v>
      </c>
      <c r="R6" s="27"/>
      <c r="S6" s="27"/>
    </row>
    <row r="7" spans="1:19" x14ac:dyDescent="0.25">
      <c r="M7" t="s">
        <v>4</v>
      </c>
      <c r="R7" s="27"/>
      <c r="S7" s="27"/>
    </row>
    <row r="8" spans="1:19" x14ac:dyDescent="0.25">
      <c r="M8" t="s">
        <v>5</v>
      </c>
      <c r="R8" s="27"/>
      <c r="S8" s="27"/>
    </row>
    <row r="9" spans="1:19" x14ac:dyDescent="0.25">
      <c r="M9" s="31" t="str">
        <f>'0611031'!M9</f>
        <v>03 вересня 2021 року № 47-аг</v>
      </c>
      <c r="R9" s="27"/>
      <c r="S9" s="27"/>
    </row>
    <row r="10" spans="1:19" x14ac:dyDescent="0.25">
      <c r="R10" s="27"/>
      <c r="S10" s="27"/>
    </row>
    <row r="11" spans="1:19" x14ac:dyDescent="0.25">
      <c r="R11" s="27"/>
      <c r="S11" s="27"/>
    </row>
    <row r="12" spans="1:19" x14ac:dyDescent="0.25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27"/>
      <c r="S12" s="27"/>
    </row>
    <row r="13" spans="1:19" x14ac:dyDescent="0.25">
      <c r="A13" s="64" t="s">
        <v>63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27"/>
      <c r="S13" s="27"/>
    </row>
    <row r="14" spans="1:19" x14ac:dyDescent="0.25">
      <c r="R14" s="27"/>
      <c r="S14" s="27"/>
    </row>
    <row r="15" spans="1:19" x14ac:dyDescent="0.25">
      <c r="R15" s="27"/>
      <c r="S15" s="27"/>
    </row>
    <row r="16" spans="1:19" x14ac:dyDescent="0.25">
      <c r="A16" s="3">
        <v>1</v>
      </c>
      <c r="B16" s="65" t="s">
        <v>127</v>
      </c>
      <c r="C16" s="65"/>
      <c r="F16" s="66" t="s">
        <v>8</v>
      </c>
      <c r="G16" s="66"/>
      <c r="H16" s="66"/>
      <c r="I16" s="66"/>
      <c r="J16" s="66"/>
      <c r="K16" s="66"/>
      <c r="L16" s="66"/>
      <c r="M16" s="66"/>
      <c r="N16" s="66"/>
      <c r="P16" s="66">
        <v>2143809</v>
      </c>
      <c r="Q16" s="66"/>
      <c r="R16" s="27"/>
      <c r="S16" s="27"/>
    </row>
    <row r="17" spans="1:19" ht="33.75" customHeight="1" x14ac:dyDescent="0.25">
      <c r="B17" s="67" t="s">
        <v>7</v>
      </c>
      <c r="C17" s="67"/>
      <c r="F17" s="68" t="s">
        <v>10</v>
      </c>
      <c r="G17" s="68"/>
      <c r="H17" s="68"/>
      <c r="I17" s="68"/>
      <c r="J17" s="68"/>
      <c r="K17" s="68"/>
      <c r="L17" s="68"/>
      <c r="M17" s="68"/>
      <c r="N17" s="68"/>
      <c r="P17" s="69" t="s">
        <v>9</v>
      </c>
      <c r="Q17" s="69"/>
      <c r="R17" s="27"/>
      <c r="S17" s="27"/>
    </row>
    <row r="18" spans="1:19" x14ac:dyDescent="0.25">
      <c r="R18" s="27"/>
      <c r="S18" s="27"/>
    </row>
    <row r="19" spans="1:19" x14ac:dyDescent="0.25">
      <c r="A19" s="3">
        <v>2</v>
      </c>
      <c r="B19" s="65" t="s">
        <v>127</v>
      </c>
      <c r="C19" s="65"/>
      <c r="F19" s="66" t="s">
        <v>8</v>
      </c>
      <c r="G19" s="66"/>
      <c r="H19" s="66"/>
      <c r="I19" s="66"/>
      <c r="J19" s="66"/>
      <c r="K19" s="66"/>
      <c r="L19" s="66"/>
      <c r="M19" s="66"/>
      <c r="N19" s="66"/>
      <c r="P19" s="66">
        <v>2143809</v>
      </c>
      <c r="Q19" s="66"/>
      <c r="R19" s="27"/>
      <c r="S19" s="27"/>
    </row>
    <row r="20" spans="1:19" ht="38.25" customHeight="1" x14ac:dyDescent="0.25">
      <c r="B20" s="70" t="s">
        <v>11</v>
      </c>
      <c r="C20" s="70"/>
      <c r="F20" s="71" t="s">
        <v>12</v>
      </c>
      <c r="G20" s="71"/>
      <c r="H20" s="71"/>
      <c r="I20" s="71"/>
      <c r="J20" s="71"/>
      <c r="K20" s="71"/>
      <c r="L20" s="71"/>
      <c r="M20" s="71"/>
      <c r="N20" s="71"/>
      <c r="P20" s="69" t="s">
        <v>9</v>
      </c>
      <c r="Q20" s="69"/>
      <c r="R20" s="27"/>
      <c r="S20" s="27"/>
    </row>
    <row r="21" spans="1:19" x14ac:dyDescent="0.25">
      <c r="R21" s="27"/>
      <c r="S21" s="27"/>
    </row>
    <row r="22" spans="1:19" ht="47.25" customHeight="1" x14ac:dyDescent="0.25">
      <c r="A22" s="3">
        <v>3</v>
      </c>
      <c r="B22" s="65" t="s">
        <v>127</v>
      </c>
      <c r="C22" s="65"/>
      <c r="D22" s="11"/>
      <c r="E22" s="55" t="s">
        <v>39</v>
      </c>
      <c r="F22" s="11"/>
      <c r="G22" s="55" t="s">
        <v>58</v>
      </c>
      <c r="I22" s="72" t="s">
        <v>128</v>
      </c>
      <c r="J22" s="72"/>
      <c r="K22" s="72"/>
      <c r="L22" s="72"/>
      <c r="M22" s="72"/>
      <c r="N22" s="72"/>
      <c r="P22" s="73">
        <v>1052700000</v>
      </c>
      <c r="Q22" s="73"/>
      <c r="R22" s="27"/>
      <c r="S22" s="27"/>
    </row>
    <row r="23" spans="1:19" ht="69.75" customHeight="1" x14ac:dyDescent="0.25">
      <c r="B23" s="70" t="s">
        <v>11</v>
      </c>
      <c r="C23" s="70"/>
      <c r="E23" s="2" t="s">
        <v>13</v>
      </c>
      <c r="G23" s="1" t="s">
        <v>14</v>
      </c>
      <c r="I23" s="70" t="s">
        <v>15</v>
      </c>
      <c r="J23" s="70"/>
      <c r="K23" s="70"/>
      <c r="L23" s="70"/>
      <c r="M23" s="70"/>
      <c r="N23" s="70"/>
      <c r="P23" s="69" t="s">
        <v>16</v>
      </c>
      <c r="Q23" s="69"/>
      <c r="R23" s="27"/>
      <c r="S23" s="27"/>
    </row>
    <row r="24" spans="1:19" x14ac:dyDescent="0.25">
      <c r="R24" s="27"/>
      <c r="S24" s="27"/>
    </row>
    <row r="25" spans="1:19" x14ac:dyDescent="0.25">
      <c r="A25" s="3">
        <v>4</v>
      </c>
      <c r="B25" s="3" t="s">
        <v>17</v>
      </c>
      <c r="E25" s="10">
        <f>J25+O25</f>
        <v>833028</v>
      </c>
      <c r="F25" t="s">
        <v>18</v>
      </c>
      <c r="J25" s="10">
        <f>1092603-75000-151291-33284</f>
        <v>833028</v>
      </c>
      <c r="K25" t="s">
        <v>19</v>
      </c>
      <c r="O25" s="126">
        <v>0</v>
      </c>
      <c r="P25" t="s">
        <v>20</v>
      </c>
      <c r="R25" s="27"/>
      <c r="S25" s="27"/>
    </row>
    <row r="26" spans="1:19" x14ac:dyDescent="0.25">
      <c r="A26" s="3">
        <v>5</v>
      </c>
      <c r="B26" s="3" t="s">
        <v>21</v>
      </c>
      <c r="C26" s="3"/>
      <c r="D26" s="3"/>
      <c r="E26" s="3"/>
      <c r="R26" s="27"/>
      <c r="S26" s="27"/>
    </row>
    <row r="27" spans="1:19" x14ac:dyDescent="0.25">
      <c r="B27" s="4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  <c r="R27" s="27"/>
      <c r="S27" s="27"/>
    </row>
    <row r="28" spans="1:19" x14ac:dyDescent="0.25">
      <c r="B28" s="4" t="s">
        <v>23</v>
      </c>
      <c r="C28" s="5"/>
      <c r="D28" s="5"/>
      <c r="E28" s="5"/>
      <c r="F28" s="5"/>
      <c r="G28" s="5"/>
      <c r="H28" s="6"/>
      <c r="I28" s="6"/>
      <c r="J28" s="6"/>
      <c r="K28" s="6"/>
      <c r="L28" s="6"/>
      <c r="R28" s="27"/>
      <c r="S28" s="27"/>
    </row>
    <row r="29" spans="1:19" x14ac:dyDescent="0.25">
      <c r="B29" s="7" t="s">
        <v>61</v>
      </c>
      <c r="C29" s="5"/>
      <c r="D29" s="5"/>
      <c r="E29" s="5"/>
      <c r="F29" s="5"/>
      <c r="G29" s="5"/>
      <c r="H29" s="6"/>
      <c r="I29" s="6"/>
      <c r="J29" s="6"/>
      <c r="K29" s="6"/>
      <c r="L29" s="6"/>
      <c r="R29" s="27"/>
      <c r="S29" s="27"/>
    </row>
    <row r="30" spans="1:19" x14ac:dyDescent="0.25">
      <c r="B30" s="4" t="s">
        <v>24</v>
      </c>
      <c r="C30" s="5"/>
      <c r="D30" s="5"/>
      <c r="E30" s="5"/>
      <c r="F30" s="5"/>
      <c r="G30" s="5"/>
      <c r="H30" s="6"/>
      <c r="I30" s="6"/>
      <c r="J30" s="6"/>
      <c r="K30" s="6"/>
      <c r="L30" s="6"/>
      <c r="R30" s="27"/>
      <c r="S30" s="27"/>
    </row>
    <row r="31" spans="1:19" x14ac:dyDescent="0.25">
      <c r="B31" s="4" t="s">
        <v>25</v>
      </c>
      <c r="C31" s="5"/>
      <c r="D31" s="5"/>
      <c r="E31" s="5"/>
      <c r="F31" s="5"/>
      <c r="G31" s="5"/>
      <c r="H31" s="6"/>
      <c r="I31" s="6"/>
      <c r="J31" s="6"/>
      <c r="K31" s="6"/>
      <c r="L31" s="6"/>
      <c r="R31" s="27"/>
      <c r="S31" s="27"/>
    </row>
    <row r="32" spans="1:19" x14ac:dyDescent="0.25">
      <c r="B32" s="4" t="s">
        <v>26</v>
      </c>
      <c r="C32" s="5"/>
      <c r="D32" s="5"/>
      <c r="E32" s="5"/>
      <c r="F32" s="5"/>
      <c r="G32" s="5"/>
      <c r="H32" s="6"/>
      <c r="I32" s="6"/>
      <c r="J32" s="6"/>
      <c r="K32" s="6"/>
      <c r="L32" s="6"/>
      <c r="R32" s="27"/>
      <c r="S32" s="27"/>
    </row>
    <row r="33" spans="1:19" x14ac:dyDescent="0.25">
      <c r="B33" s="74" t="s">
        <v>62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R33" s="27"/>
      <c r="S33" s="27"/>
    </row>
    <row r="34" spans="1:19" ht="15" customHeight="1" x14ac:dyDescent="0.25">
      <c r="B34" s="74" t="str">
        <f>'0611031'!B34:Q34</f>
        <v>(у редакції рішення міської ради від 02.09.2021 року № 1269-16-VIII)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27"/>
      <c r="S34" s="27"/>
    </row>
    <row r="35" spans="1:19" ht="33" customHeight="1" x14ac:dyDescent="0.25">
      <c r="A35" s="12">
        <v>6</v>
      </c>
      <c r="B35" s="13" t="s">
        <v>129</v>
      </c>
      <c r="C35" s="12"/>
      <c r="D35" s="12"/>
      <c r="E35" s="12"/>
      <c r="F35" s="12"/>
      <c r="G35" s="12"/>
      <c r="H35" s="12"/>
      <c r="I35" s="12"/>
      <c r="R35" s="27"/>
      <c r="S35" s="27"/>
    </row>
    <row r="36" spans="1:19" ht="32.25" customHeight="1" x14ac:dyDescent="0.25">
      <c r="B36" s="8" t="s">
        <v>28</v>
      </c>
      <c r="C36" s="59" t="s">
        <v>29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41"/>
      <c r="S36" s="27"/>
    </row>
    <row r="37" spans="1:19" ht="39.75" customHeight="1" x14ac:dyDescent="0.25">
      <c r="B37" s="8">
        <v>1</v>
      </c>
      <c r="C37" s="75" t="s">
        <v>130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41"/>
      <c r="S37" s="27"/>
    </row>
    <row r="38" spans="1:19" ht="22.5" customHeight="1" x14ac:dyDescent="0.25">
      <c r="A38" s="3">
        <v>7</v>
      </c>
      <c r="B38" s="3" t="s">
        <v>131</v>
      </c>
      <c r="C38" s="3"/>
      <c r="D38" s="3"/>
      <c r="E38" s="3"/>
      <c r="F38" s="3"/>
      <c r="G38" s="3"/>
      <c r="H38" s="3"/>
      <c r="I38" s="3"/>
      <c r="R38" s="27"/>
      <c r="S38" s="27"/>
    </row>
    <row r="39" spans="1:19" ht="32.25" customHeight="1" x14ac:dyDescent="0.25">
      <c r="B39" s="62" t="s">
        <v>132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27"/>
      <c r="S39" s="27"/>
    </row>
    <row r="40" spans="1:19" ht="32.25" customHeight="1" x14ac:dyDescent="0.25">
      <c r="A40" s="3">
        <v>8</v>
      </c>
      <c r="B40" s="3" t="s">
        <v>133</v>
      </c>
      <c r="C40" s="3"/>
      <c r="D40" s="3"/>
      <c r="R40" s="27"/>
      <c r="S40" s="27"/>
    </row>
    <row r="41" spans="1:19" ht="25.5" customHeight="1" x14ac:dyDescent="0.25">
      <c r="B41" s="8" t="s">
        <v>28</v>
      </c>
      <c r="C41" s="59" t="s">
        <v>32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  <c r="R41" s="41"/>
      <c r="S41" s="27"/>
    </row>
    <row r="42" spans="1:19" ht="30.75" customHeight="1" x14ac:dyDescent="0.25">
      <c r="B42" s="8"/>
      <c r="C42" s="75" t="s">
        <v>130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  <c r="R42" s="41"/>
      <c r="S42" s="27"/>
    </row>
    <row r="43" spans="1:19" ht="31.5" customHeight="1" x14ac:dyDescent="0.25">
      <c r="A43" s="3">
        <v>9</v>
      </c>
      <c r="B43" s="14" t="s">
        <v>33</v>
      </c>
      <c r="C43" s="3"/>
      <c r="D43" s="3"/>
      <c r="E43" s="3"/>
      <c r="R43" s="41"/>
      <c r="S43" s="27"/>
    </row>
    <row r="44" spans="1:19" ht="24" customHeight="1" x14ac:dyDescent="0.25">
      <c r="B44" s="8" t="s">
        <v>28</v>
      </c>
      <c r="C44" s="59" t="s">
        <v>33</v>
      </c>
      <c r="D44" s="60"/>
      <c r="E44" s="60"/>
      <c r="F44" s="60"/>
      <c r="G44" s="60"/>
      <c r="H44" s="60"/>
      <c r="I44" s="61"/>
      <c r="J44" s="59" t="s">
        <v>34</v>
      </c>
      <c r="K44" s="60"/>
      <c r="L44" s="61"/>
      <c r="M44" s="59" t="s">
        <v>35</v>
      </c>
      <c r="N44" s="60"/>
      <c r="O44" s="61"/>
      <c r="P44" s="59" t="s">
        <v>36</v>
      </c>
      <c r="Q44" s="61"/>
      <c r="R44" s="41"/>
      <c r="S44" s="27"/>
    </row>
    <row r="45" spans="1:19" ht="26.25" customHeight="1" x14ac:dyDescent="0.25">
      <c r="B45" s="58">
        <v>1</v>
      </c>
      <c r="C45" s="59">
        <v>2</v>
      </c>
      <c r="D45" s="60"/>
      <c r="E45" s="60"/>
      <c r="F45" s="60"/>
      <c r="G45" s="60"/>
      <c r="H45" s="60"/>
      <c r="I45" s="61"/>
      <c r="J45" s="59">
        <v>3</v>
      </c>
      <c r="K45" s="60"/>
      <c r="L45" s="61"/>
      <c r="M45" s="59">
        <v>4</v>
      </c>
      <c r="N45" s="60"/>
      <c r="O45" s="61"/>
      <c r="P45" s="59">
        <v>5</v>
      </c>
      <c r="Q45" s="61"/>
      <c r="R45" s="41"/>
      <c r="S45" s="27"/>
    </row>
    <row r="46" spans="1:19" ht="42.75" customHeight="1" x14ac:dyDescent="0.25">
      <c r="B46" s="8"/>
      <c r="C46" s="75" t="s">
        <v>123</v>
      </c>
      <c r="D46" s="76"/>
      <c r="E46" s="76"/>
      <c r="F46" s="76"/>
      <c r="G46" s="76"/>
      <c r="H46" s="76"/>
      <c r="I46" s="77"/>
      <c r="J46" s="78">
        <f>J25</f>
        <v>833028</v>
      </c>
      <c r="K46" s="79"/>
      <c r="L46" s="80"/>
      <c r="M46" s="78">
        <f>O25</f>
        <v>0</v>
      </c>
      <c r="N46" s="79"/>
      <c r="O46" s="80"/>
      <c r="P46" s="78">
        <f>J46+M46</f>
        <v>833028</v>
      </c>
      <c r="Q46" s="80"/>
      <c r="R46" s="41"/>
      <c r="S46" s="27"/>
    </row>
    <row r="47" spans="1:19" ht="29.25" customHeight="1" x14ac:dyDescent="0.25">
      <c r="B47" s="8"/>
      <c r="C47" s="59" t="s">
        <v>36</v>
      </c>
      <c r="D47" s="60"/>
      <c r="E47" s="60"/>
      <c r="F47" s="60"/>
      <c r="G47" s="60"/>
      <c r="H47" s="60"/>
      <c r="I47" s="61"/>
      <c r="J47" s="78">
        <f>J46</f>
        <v>833028</v>
      </c>
      <c r="K47" s="79"/>
      <c r="L47" s="80"/>
      <c r="M47" s="78">
        <f>M46</f>
        <v>0</v>
      </c>
      <c r="N47" s="79"/>
      <c r="O47" s="80"/>
      <c r="P47" s="78">
        <f>P46</f>
        <v>833028</v>
      </c>
      <c r="Q47" s="80"/>
      <c r="R47" s="41"/>
      <c r="S47" s="27"/>
    </row>
    <row r="48" spans="1:19" ht="24" customHeight="1" x14ac:dyDescent="0.25">
      <c r="A48" s="3">
        <v>10</v>
      </c>
      <c r="B48" s="3" t="s">
        <v>37</v>
      </c>
      <c r="C48" s="3"/>
      <c r="D48" s="3"/>
      <c r="E48" s="3"/>
      <c r="F48" s="3"/>
      <c r="G48" s="3"/>
      <c r="H48" s="3"/>
      <c r="I48" s="3"/>
      <c r="R48" s="41"/>
      <c r="S48" s="27"/>
    </row>
    <row r="49" spans="2:19" ht="24" customHeight="1" x14ac:dyDescent="0.25">
      <c r="B49" s="8" t="s">
        <v>28</v>
      </c>
      <c r="C49" s="59" t="s">
        <v>38</v>
      </c>
      <c r="D49" s="60"/>
      <c r="E49" s="60"/>
      <c r="F49" s="60"/>
      <c r="G49" s="60"/>
      <c r="H49" s="60"/>
      <c r="I49" s="61"/>
      <c r="J49" s="59" t="s">
        <v>34</v>
      </c>
      <c r="K49" s="60"/>
      <c r="L49" s="61"/>
      <c r="M49" s="59" t="s">
        <v>35</v>
      </c>
      <c r="N49" s="60"/>
      <c r="O49" s="61"/>
      <c r="P49" s="59" t="s">
        <v>36</v>
      </c>
      <c r="Q49" s="61"/>
      <c r="R49" s="41"/>
      <c r="S49" s="27"/>
    </row>
    <row r="50" spans="2:19" ht="24" customHeight="1" x14ac:dyDescent="0.25">
      <c r="B50" s="8"/>
      <c r="C50" s="59"/>
      <c r="D50" s="60"/>
      <c r="E50" s="60"/>
      <c r="F50" s="60"/>
      <c r="G50" s="60"/>
      <c r="H50" s="60"/>
      <c r="I50" s="61"/>
      <c r="J50" s="59"/>
      <c r="K50" s="60"/>
      <c r="L50" s="61"/>
      <c r="M50" s="59"/>
      <c r="N50" s="60"/>
      <c r="O50" s="61"/>
      <c r="P50" s="59"/>
      <c r="Q50" s="61"/>
      <c r="R50" s="41"/>
      <c r="S50" s="27"/>
    </row>
    <row r="51" spans="2:19" ht="24" customHeight="1" x14ac:dyDescent="0.25">
      <c r="B51" s="8"/>
      <c r="C51" s="59"/>
      <c r="D51" s="60"/>
      <c r="E51" s="60"/>
      <c r="F51" s="60"/>
      <c r="G51" s="60"/>
      <c r="H51" s="60"/>
      <c r="I51" s="61"/>
      <c r="J51" s="59"/>
      <c r="K51" s="60"/>
      <c r="L51" s="61"/>
      <c r="M51" s="59"/>
      <c r="N51" s="60"/>
      <c r="O51" s="61"/>
      <c r="P51" s="59"/>
      <c r="Q51" s="61"/>
      <c r="R51" s="41"/>
      <c r="S51" s="27"/>
    </row>
    <row r="52" spans="2:19" x14ac:dyDescent="0.25">
      <c r="Q52" s="27"/>
      <c r="R52" s="27"/>
      <c r="S52" s="27"/>
    </row>
    <row r="53" spans="2:19" x14ac:dyDescent="0.25">
      <c r="B53" s="15"/>
      <c r="C53" s="15"/>
      <c r="D53" s="16"/>
      <c r="E53" s="15"/>
      <c r="F53" s="15"/>
      <c r="G53" s="15"/>
      <c r="H53" s="15"/>
      <c r="I53" s="15"/>
      <c r="Q53" s="27"/>
      <c r="R53" s="27"/>
      <c r="S53" s="27"/>
    </row>
    <row r="54" spans="2:19" ht="15" customHeight="1" x14ac:dyDescent="0.25">
      <c r="B54" s="17">
        <v>11</v>
      </c>
      <c r="C54" s="17"/>
      <c r="D54" s="81" t="s">
        <v>40</v>
      </c>
      <c r="E54" s="81"/>
      <c r="F54" s="81"/>
      <c r="G54" s="81"/>
      <c r="H54" s="81"/>
      <c r="I54" s="81"/>
      <c r="Q54" s="27"/>
      <c r="R54" s="27"/>
      <c r="S54" s="27"/>
    </row>
    <row r="55" spans="2:19" ht="15" customHeight="1" x14ac:dyDescent="0.25">
      <c r="B55" s="17"/>
      <c r="C55" s="17"/>
      <c r="D55" s="51"/>
      <c r="E55" s="51"/>
      <c r="F55" s="51"/>
      <c r="G55" s="51"/>
      <c r="H55" s="51"/>
      <c r="I55" s="51"/>
      <c r="Q55" s="27"/>
      <c r="R55" s="27"/>
      <c r="S55" s="27"/>
    </row>
    <row r="56" spans="2:19" ht="15" customHeight="1" x14ac:dyDescent="0.25">
      <c r="B56" s="24" t="s">
        <v>28</v>
      </c>
      <c r="C56" s="82" t="s">
        <v>49</v>
      </c>
      <c r="D56" s="82"/>
      <c r="E56" s="25" t="s">
        <v>50</v>
      </c>
      <c r="F56" s="82" t="s">
        <v>51</v>
      </c>
      <c r="G56" s="82"/>
      <c r="H56" s="82" t="s">
        <v>34</v>
      </c>
      <c r="I56" s="82"/>
      <c r="J56" s="83" t="s">
        <v>35</v>
      </c>
      <c r="K56" s="83"/>
      <c r="L56" s="83" t="s">
        <v>36</v>
      </c>
      <c r="M56" s="83"/>
      <c r="Q56" s="27"/>
      <c r="R56" s="27"/>
      <c r="S56" s="27"/>
    </row>
    <row r="57" spans="2:19" ht="15" customHeight="1" x14ac:dyDescent="0.25">
      <c r="B57" s="24"/>
      <c r="C57" s="84" t="s">
        <v>83</v>
      </c>
      <c r="D57" s="85"/>
      <c r="E57" s="25"/>
      <c r="F57" s="84"/>
      <c r="G57" s="85"/>
      <c r="H57" s="84"/>
      <c r="I57" s="85"/>
      <c r="J57" s="59"/>
      <c r="K57" s="61"/>
      <c r="L57" s="59"/>
      <c r="M57" s="61"/>
      <c r="Q57" s="27"/>
      <c r="R57" s="27"/>
      <c r="S57" s="27"/>
    </row>
    <row r="58" spans="2:19" ht="27" customHeight="1" x14ac:dyDescent="0.25">
      <c r="B58" s="29">
        <v>1</v>
      </c>
      <c r="C58" s="94" t="s">
        <v>134</v>
      </c>
      <c r="D58" s="95"/>
      <c r="E58" s="26" t="s">
        <v>69</v>
      </c>
      <c r="F58" s="88" t="s">
        <v>60</v>
      </c>
      <c r="G58" s="89"/>
      <c r="H58" s="90">
        <v>2</v>
      </c>
      <c r="I58" s="91"/>
      <c r="J58" s="92"/>
      <c r="K58" s="93"/>
      <c r="L58" s="92">
        <f t="shared" ref="L58:L63" si="0">H58</f>
        <v>2</v>
      </c>
      <c r="M58" s="93"/>
      <c r="Q58" s="27"/>
      <c r="R58" s="27"/>
      <c r="S58" s="27"/>
    </row>
    <row r="59" spans="2:19" ht="29.25" customHeight="1" x14ac:dyDescent="0.25">
      <c r="B59" s="29">
        <v>2</v>
      </c>
      <c r="C59" s="94" t="s">
        <v>80</v>
      </c>
      <c r="D59" s="95"/>
      <c r="E59" s="26" t="s">
        <v>69</v>
      </c>
      <c r="F59" s="88" t="s">
        <v>60</v>
      </c>
      <c r="G59" s="89"/>
      <c r="H59" s="90">
        <f>H60+H61+H62+H63</f>
        <v>15.25</v>
      </c>
      <c r="I59" s="91"/>
      <c r="J59" s="92"/>
      <c r="K59" s="93"/>
      <c r="L59" s="92">
        <f t="shared" si="0"/>
        <v>15.25</v>
      </c>
      <c r="M59" s="93"/>
      <c r="Q59" s="27"/>
      <c r="R59" s="27"/>
      <c r="S59" s="27"/>
    </row>
    <row r="60" spans="2:19" ht="17.25" customHeight="1" x14ac:dyDescent="0.25">
      <c r="B60" s="29">
        <v>3</v>
      </c>
      <c r="C60" s="86" t="s">
        <v>79</v>
      </c>
      <c r="D60" s="87"/>
      <c r="E60" s="26" t="s">
        <v>69</v>
      </c>
      <c r="F60" s="88" t="s">
        <v>60</v>
      </c>
      <c r="G60" s="89"/>
      <c r="H60" s="90"/>
      <c r="I60" s="91"/>
      <c r="J60" s="92"/>
      <c r="K60" s="93"/>
      <c r="L60" s="92">
        <f t="shared" si="0"/>
        <v>0</v>
      </c>
      <c r="M60" s="93"/>
      <c r="Q60" s="27"/>
      <c r="R60" s="27"/>
      <c r="S60" s="27"/>
    </row>
    <row r="61" spans="2:19" ht="30" customHeight="1" x14ac:dyDescent="0.25">
      <c r="B61" s="29">
        <v>4</v>
      </c>
      <c r="C61" s="94" t="s">
        <v>78</v>
      </c>
      <c r="D61" s="95"/>
      <c r="E61" s="26" t="s">
        <v>69</v>
      </c>
      <c r="F61" s="88" t="s">
        <v>60</v>
      </c>
      <c r="G61" s="89"/>
      <c r="H61" s="90">
        <v>8</v>
      </c>
      <c r="I61" s="91"/>
      <c r="J61" s="49"/>
      <c r="K61" s="50"/>
      <c r="L61" s="92">
        <f t="shared" si="0"/>
        <v>8</v>
      </c>
      <c r="M61" s="93"/>
      <c r="Q61" s="27"/>
      <c r="R61" s="27"/>
      <c r="S61" s="27"/>
    </row>
    <row r="62" spans="2:19" ht="17.25" customHeight="1" x14ac:dyDescent="0.25">
      <c r="B62" s="29">
        <v>5</v>
      </c>
      <c r="C62" s="86" t="s">
        <v>77</v>
      </c>
      <c r="D62" s="87"/>
      <c r="E62" s="26" t="s">
        <v>69</v>
      </c>
      <c r="F62" s="88" t="s">
        <v>60</v>
      </c>
      <c r="G62" s="89"/>
      <c r="H62" s="90">
        <v>4</v>
      </c>
      <c r="I62" s="91"/>
      <c r="J62" s="49"/>
      <c r="K62" s="50"/>
      <c r="L62" s="92">
        <f t="shared" si="0"/>
        <v>4</v>
      </c>
      <c r="M62" s="93"/>
      <c r="Q62" s="27"/>
      <c r="R62" s="27"/>
      <c r="S62" s="27"/>
    </row>
    <row r="63" spans="2:19" ht="19.5" customHeight="1" x14ac:dyDescent="0.25">
      <c r="B63" s="29">
        <v>6</v>
      </c>
      <c r="C63" s="86" t="s">
        <v>76</v>
      </c>
      <c r="D63" s="87"/>
      <c r="E63" s="26" t="s">
        <v>69</v>
      </c>
      <c r="F63" s="88" t="s">
        <v>60</v>
      </c>
      <c r="G63" s="89"/>
      <c r="H63" s="90">
        <v>3.25</v>
      </c>
      <c r="I63" s="91"/>
      <c r="J63" s="92"/>
      <c r="K63" s="93"/>
      <c r="L63" s="92">
        <f t="shared" si="0"/>
        <v>3.25</v>
      </c>
      <c r="M63" s="93"/>
      <c r="Q63" s="27"/>
      <c r="R63" s="27"/>
      <c r="S63" s="27"/>
    </row>
    <row r="64" spans="2:19" ht="15" customHeight="1" x14ac:dyDescent="0.25">
      <c r="B64" s="29"/>
      <c r="C64" s="84" t="s">
        <v>41</v>
      </c>
      <c r="D64" s="85"/>
      <c r="E64" s="25"/>
      <c r="F64" s="84"/>
      <c r="G64" s="85"/>
      <c r="H64" s="84"/>
      <c r="I64" s="85"/>
      <c r="J64" s="59"/>
      <c r="K64" s="61"/>
      <c r="L64" s="59"/>
      <c r="M64" s="61"/>
      <c r="Q64" s="27"/>
      <c r="R64" s="27"/>
      <c r="S64" s="27"/>
    </row>
    <row r="65" spans="2:19" ht="58.5" customHeight="1" x14ac:dyDescent="0.25">
      <c r="B65" s="29">
        <v>1</v>
      </c>
      <c r="C65" s="94" t="s">
        <v>135</v>
      </c>
      <c r="D65" s="95"/>
      <c r="E65" s="26" t="s">
        <v>52</v>
      </c>
      <c r="F65" s="90" t="s">
        <v>60</v>
      </c>
      <c r="G65" s="91"/>
      <c r="H65" s="119">
        <v>1335</v>
      </c>
      <c r="I65" s="120"/>
      <c r="J65" s="78"/>
      <c r="K65" s="80"/>
      <c r="L65" s="78">
        <f>H65</f>
        <v>1335</v>
      </c>
      <c r="M65" s="80"/>
      <c r="Q65" s="27"/>
      <c r="R65" s="27"/>
      <c r="S65" s="27"/>
    </row>
    <row r="66" spans="2:19" ht="17.25" customHeight="1" x14ac:dyDescent="0.25">
      <c r="B66" s="29"/>
      <c r="C66" s="48"/>
      <c r="D66" s="125" t="s">
        <v>42</v>
      </c>
      <c r="E66" s="26"/>
      <c r="F66" s="46"/>
      <c r="G66" s="47"/>
      <c r="H66" s="56"/>
      <c r="I66" s="57"/>
      <c r="J66" s="53"/>
      <c r="K66" s="54"/>
      <c r="L66" s="53"/>
      <c r="M66" s="54"/>
      <c r="Q66" s="27"/>
      <c r="R66" s="27"/>
      <c r="S66" s="27"/>
    </row>
    <row r="67" spans="2:19" ht="19.5" customHeight="1" x14ac:dyDescent="0.25">
      <c r="B67" s="29">
        <v>1</v>
      </c>
      <c r="C67" s="94" t="s">
        <v>57</v>
      </c>
      <c r="D67" s="95"/>
      <c r="E67" s="26" t="s">
        <v>53</v>
      </c>
      <c r="F67" s="90" t="s">
        <v>65</v>
      </c>
      <c r="G67" s="91"/>
      <c r="H67" s="119">
        <v>608</v>
      </c>
      <c r="I67" s="120"/>
      <c r="J67" s="53"/>
      <c r="K67" s="54"/>
      <c r="L67" s="78">
        <v>608</v>
      </c>
      <c r="M67" s="80"/>
      <c r="Q67" s="27"/>
      <c r="R67" s="27"/>
      <c r="S67" s="27"/>
    </row>
    <row r="68" spans="2:19" ht="18.75" customHeight="1" x14ac:dyDescent="0.25">
      <c r="B68" s="29">
        <v>2</v>
      </c>
      <c r="C68" s="94" t="s">
        <v>71</v>
      </c>
      <c r="D68" s="95"/>
      <c r="E68" s="26" t="s">
        <v>66</v>
      </c>
      <c r="F68" s="90" t="s">
        <v>64</v>
      </c>
      <c r="G68" s="91"/>
      <c r="H68" s="129">
        <v>335.1</v>
      </c>
      <c r="I68" s="130"/>
      <c r="J68" s="53"/>
      <c r="K68" s="54"/>
      <c r="L68" s="131">
        <v>335.1</v>
      </c>
      <c r="M68" s="132"/>
      <c r="Q68" s="27"/>
      <c r="R68" s="27"/>
      <c r="S68" s="27"/>
    </row>
    <row r="69" spans="2:19" ht="15" customHeight="1" x14ac:dyDescent="0.25">
      <c r="B69" s="29"/>
      <c r="C69" s="84" t="s">
        <v>54</v>
      </c>
      <c r="D69" s="85"/>
      <c r="E69" s="26"/>
      <c r="F69" s="90"/>
      <c r="G69" s="91"/>
      <c r="H69" s="90"/>
      <c r="I69" s="91"/>
      <c r="J69" s="59"/>
      <c r="K69" s="61"/>
      <c r="L69" s="59"/>
      <c r="M69" s="61"/>
      <c r="Q69" s="27"/>
      <c r="R69" s="27"/>
      <c r="S69" s="27"/>
    </row>
    <row r="70" spans="2:19" ht="20.25" customHeight="1" x14ac:dyDescent="0.25">
      <c r="B70" s="29">
        <v>1</v>
      </c>
      <c r="C70" s="94" t="s">
        <v>55</v>
      </c>
      <c r="D70" s="95"/>
      <c r="E70" s="26" t="s">
        <v>66</v>
      </c>
      <c r="F70" s="90" t="s">
        <v>64</v>
      </c>
      <c r="G70" s="91"/>
      <c r="H70" s="90">
        <v>251</v>
      </c>
      <c r="I70" s="91"/>
      <c r="J70" s="59"/>
      <c r="K70" s="61"/>
      <c r="L70" s="59">
        <f>H70</f>
        <v>251</v>
      </c>
      <c r="M70" s="61"/>
      <c r="Q70" s="27"/>
      <c r="R70" s="27"/>
      <c r="S70" s="27"/>
    </row>
    <row r="71" spans="2:19" x14ac:dyDescent="0.25">
      <c r="B71" s="18"/>
      <c r="C71" s="18"/>
      <c r="D71" s="19"/>
      <c r="E71" s="20"/>
      <c r="F71" s="20"/>
      <c r="G71" s="20"/>
      <c r="H71" s="20"/>
      <c r="I71" s="21"/>
    </row>
    <row r="72" spans="2:19" x14ac:dyDescent="0.25">
      <c r="B72" s="18"/>
      <c r="C72" s="18"/>
      <c r="D72" s="19"/>
      <c r="E72" s="20"/>
      <c r="F72" s="20"/>
      <c r="G72" s="20"/>
      <c r="H72" s="20"/>
      <c r="I72" s="21"/>
    </row>
    <row r="73" spans="2:19" x14ac:dyDescent="0.25">
      <c r="B73" s="109" t="s">
        <v>43</v>
      </c>
      <c r="C73" s="109"/>
      <c r="D73" s="109"/>
      <c r="E73" s="20"/>
      <c r="F73" s="20"/>
      <c r="G73" s="20"/>
      <c r="H73" s="20"/>
      <c r="I73" s="21"/>
    </row>
    <row r="74" spans="2:19" x14ac:dyDescent="0.25">
      <c r="B74" s="109" t="s">
        <v>44</v>
      </c>
      <c r="C74" s="109"/>
      <c r="D74" s="109"/>
      <c r="E74" s="22"/>
      <c r="F74" s="20"/>
      <c r="G74" s="110" t="s">
        <v>115</v>
      </c>
      <c r="H74" s="110"/>
      <c r="I74" s="21"/>
    </row>
    <row r="75" spans="2:19" x14ac:dyDescent="0.25">
      <c r="B75" s="18"/>
      <c r="C75" s="18"/>
      <c r="D75" s="19"/>
      <c r="E75" s="20" t="s">
        <v>45</v>
      </c>
      <c r="F75" s="20"/>
      <c r="G75" s="108" t="s">
        <v>46</v>
      </c>
      <c r="H75" s="108"/>
      <c r="I75" s="21"/>
    </row>
    <row r="76" spans="2:19" x14ac:dyDescent="0.25">
      <c r="B76" s="18"/>
      <c r="C76" s="18"/>
      <c r="D76" s="19"/>
      <c r="E76" s="20"/>
      <c r="F76" s="20"/>
      <c r="G76" s="23"/>
      <c r="H76" s="23"/>
      <c r="I76" s="21"/>
    </row>
    <row r="77" spans="2:19" x14ac:dyDescent="0.25">
      <c r="B77" s="109" t="s">
        <v>47</v>
      </c>
      <c r="C77" s="109"/>
      <c r="D77" s="109"/>
      <c r="E77" s="20"/>
      <c r="F77" s="20"/>
      <c r="G77" s="23"/>
      <c r="H77" s="23"/>
      <c r="I77" s="21"/>
    </row>
    <row r="78" spans="2:19" x14ac:dyDescent="0.25">
      <c r="B78" s="109" t="s">
        <v>48</v>
      </c>
      <c r="C78" s="109"/>
      <c r="D78" s="109"/>
      <c r="E78" s="22"/>
      <c r="F78" s="20"/>
      <c r="G78" s="110" t="s">
        <v>56</v>
      </c>
      <c r="H78" s="110"/>
      <c r="I78" s="21"/>
    </row>
    <row r="79" spans="2:19" x14ac:dyDescent="0.25">
      <c r="B79" s="18"/>
      <c r="C79" s="18"/>
      <c r="D79" s="19"/>
      <c r="E79" s="20" t="s">
        <v>45</v>
      </c>
      <c r="F79" s="20"/>
      <c r="G79" s="108" t="s">
        <v>46</v>
      </c>
      <c r="H79" s="108"/>
      <c r="I79" s="21"/>
    </row>
  </sheetData>
  <mergeCells count="130">
    <mergeCell ref="G79:H79"/>
    <mergeCell ref="B74:D74"/>
    <mergeCell ref="G74:H74"/>
    <mergeCell ref="G75:H75"/>
    <mergeCell ref="B77:D77"/>
    <mergeCell ref="B78:D78"/>
    <mergeCell ref="G78:H78"/>
    <mergeCell ref="C70:D70"/>
    <mergeCell ref="F70:G70"/>
    <mergeCell ref="H70:I70"/>
    <mergeCell ref="J70:K70"/>
    <mergeCell ref="L70:M70"/>
    <mergeCell ref="B73:D73"/>
    <mergeCell ref="C68:D68"/>
    <mergeCell ref="F68:G68"/>
    <mergeCell ref="H68:I68"/>
    <mergeCell ref="L68:M68"/>
    <mergeCell ref="C69:D69"/>
    <mergeCell ref="F69:G69"/>
    <mergeCell ref="H69:I69"/>
    <mergeCell ref="J69:K69"/>
    <mergeCell ref="L69:M69"/>
    <mergeCell ref="C65:D65"/>
    <mergeCell ref="F65:G65"/>
    <mergeCell ref="H65:I65"/>
    <mergeCell ref="J65:K65"/>
    <mergeCell ref="L65:M65"/>
    <mergeCell ref="C67:D67"/>
    <mergeCell ref="F67:G67"/>
    <mergeCell ref="H67:I67"/>
    <mergeCell ref="L67:M67"/>
    <mergeCell ref="C63:D63"/>
    <mergeCell ref="F63:G63"/>
    <mergeCell ref="H63:I63"/>
    <mergeCell ref="J63:K63"/>
    <mergeCell ref="L63:M63"/>
    <mergeCell ref="C64:D64"/>
    <mergeCell ref="F64:G64"/>
    <mergeCell ref="H64:I64"/>
    <mergeCell ref="J64:K64"/>
    <mergeCell ref="L64:M64"/>
    <mergeCell ref="C61:D61"/>
    <mergeCell ref="F61:G61"/>
    <mergeCell ref="H61:I61"/>
    <mergeCell ref="L61:M61"/>
    <mergeCell ref="C62:D62"/>
    <mergeCell ref="F62:G62"/>
    <mergeCell ref="H62:I62"/>
    <mergeCell ref="L62:M62"/>
    <mergeCell ref="C59:D59"/>
    <mergeCell ref="F59:G59"/>
    <mergeCell ref="H59:I59"/>
    <mergeCell ref="J59:K59"/>
    <mergeCell ref="L59:M59"/>
    <mergeCell ref="C60:D60"/>
    <mergeCell ref="F60:G60"/>
    <mergeCell ref="H60:I60"/>
    <mergeCell ref="J60:K60"/>
    <mergeCell ref="L60:M60"/>
    <mergeCell ref="C57:D57"/>
    <mergeCell ref="F57:G57"/>
    <mergeCell ref="H57:I57"/>
    <mergeCell ref="J57:K57"/>
    <mergeCell ref="L57:M57"/>
    <mergeCell ref="C58:D58"/>
    <mergeCell ref="F58:G58"/>
    <mergeCell ref="H58:I58"/>
    <mergeCell ref="J58:K58"/>
    <mergeCell ref="L58:M58"/>
    <mergeCell ref="C51:I51"/>
    <mergeCell ref="J51:L51"/>
    <mergeCell ref="M51:O51"/>
    <mergeCell ref="P51:Q51"/>
    <mergeCell ref="D54:I54"/>
    <mergeCell ref="C56:D56"/>
    <mergeCell ref="F56:G56"/>
    <mergeCell ref="H56:I56"/>
    <mergeCell ref="J56:K56"/>
    <mergeCell ref="L56:M56"/>
    <mergeCell ref="C49:I49"/>
    <mergeCell ref="J49:L49"/>
    <mergeCell ref="M49:O49"/>
    <mergeCell ref="P49:Q49"/>
    <mergeCell ref="C50:I50"/>
    <mergeCell ref="J50:L50"/>
    <mergeCell ref="M50:O50"/>
    <mergeCell ref="P50:Q50"/>
    <mergeCell ref="C46:I46"/>
    <mergeCell ref="J46:L46"/>
    <mergeCell ref="M46:O46"/>
    <mergeCell ref="P46:Q46"/>
    <mergeCell ref="C47:I47"/>
    <mergeCell ref="J47:L47"/>
    <mergeCell ref="M47:O47"/>
    <mergeCell ref="P47:Q47"/>
    <mergeCell ref="C42:Q42"/>
    <mergeCell ref="C44:I44"/>
    <mergeCell ref="J44:L44"/>
    <mergeCell ref="M44:O44"/>
    <mergeCell ref="P44:Q44"/>
    <mergeCell ref="C45:I45"/>
    <mergeCell ref="J45:L45"/>
    <mergeCell ref="M45:O45"/>
    <mergeCell ref="P45:Q45"/>
    <mergeCell ref="B33:L33"/>
    <mergeCell ref="B34:Q34"/>
    <mergeCell ref="C36:Q36"/>
    <mergeCell ref="C37:Q37"/>
    <mergeCell ref="B39:Q39"/>
    <mergeCell ref="C41:Q41"/>
    <mergeCell ref="B22:C22"/>
    <mergeCell ref="I22:N22"/>
    <mergeCell ref="P22:Q22"/>
    <mergeCell ref="B23:C23"/>
    <mergeCell ref="I23:N23"/>
    <mergeCell ref="P23:Q23"/>
    <mergeCell ref="B19:C19"/>
    <mergeCell ref="F19:N19"/>
    <mergeCell ref="P19:Q19"/>
    <mergeCell ref="B20:C20"/>
    <mergeCell ref="F20:N20"/>
    <mergeCell ref="P20:Q20"/>
    <mergeCell ref="A12:Q12"/>
    <mergeCell ref="A13:Q13"/>
    <mergeCell ref="B16:C16"/>
    <mergeCell ref="F16:N16"/>
    <mergeCell ref="P16:Q16"/>
    <mergeCell ref="B17:C17"/>
    <mergeCell ref="F17:N17"/>
    <mergeCell ref="P17:Q17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verticalDpi="0" r:id="rId1"/>
  <rowBreaks count="2" manualBreakCount="2">
    <brk id="34" max="16383" man="1"/>
    <brk id="5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view="pageBreakPreview" zoomScaleSheetLayoutView="100" workbookViewId="0">
      <selection activeCell="G70" sqref="G70:H70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4" width="11.57031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27"/>
      <c r="S5" s="27"/>
    </row>
    <row r="6" spans="1:19" x14ac:dyDescent="0.25">
      <c r="M6" t="s">
        <v>0</v>
      </c>
      <c r="R6" s="27"/>
      <c r="S6" s="27"/>
    </row>
    <row r="7" spans="1:19" x14ac:dyDescent="0.25">
      <c r="M7" t="s">
        <v>4</v>
      </c>
      <c r="R7" s="27"/>
      <c r="S7" s="27"/>
    </row>
    <row r="8" spans="1:19" x14ac:dyDescent="0.25">
      <c r="M8" t="s">
        <v>5</v>
      </c>
      <c r="R8" s="27"/>
      <c r="S8" s="27"/>
    </row>
    <row r="9" spans="1:19" x14ac:dyDescent="0.25">
      <c r="M9" s="31" t="str">
        <f>'0611151'!M9</f>
        <v>03 вересня 2021 року № 47-аг</v>
      </c>
      <c r="R9" s="27"/>
      <c r="S9" s="27"/>
    </row>
    <row r="10" spans="1:19" x14ac:dyDescent="0.25">
      <c r="R10" s="27"/>
      <c r="S10" s="27"/>
    </row>
    <row r="11" spans="1:19" x14ac:dyDescent="0.25">
      <c r="R11" s="27"/>
      <c r="S11" s="27"/>
    </row>
    <row r="12" spans="1:19" x14ac:dyDescent="0.25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27"/>
      <c r="S12" s="27"/>
    </row>
    <row r="13" spans="1:19" x14ac:dyDescent="0.25">
      <c r="A13" s="64" t="s">
        <v>63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27"/>
      <c r="S13" s="27"/>
    </row>
    <row r="14" spans="1:19" x14ac:dyDescent="0.25">
      <c r="R14" s="27"/>
      <c r="S14" s="27"/>
    </row>
    <row r="15" spans="1:19" x14ac:dyDescent="0.25">
      <c r="R15" s="27"/>
      <c r="S15" s="27"/>
    </row>
    <row r="16" spans="1:19" x14ac:dyDescent="0.25">
      <c r="A16" s="3">
        <v>1</v>
      </c>
      <c r="B16" s="65" t="s">
        <v>136</v>
      </c>
      <c r="C16" s="65"/>
      <c r="F16" s="66" t="s">
        <v>8</v>
      </c>
      <c r="G16" s="66"/>
      <c r="H16" s="66"/>
      <c r="I16" s="66"/>
      <c r="J16" s="66"/>
      <c r="K16" s="66"/>
      <c r="L16" s="66"/>
      <c r="M16" s="66"/>
      <c r="N16" s="66"/>
      <c r="P16" s="66">
        <v>2143809</v>
      </c>
      <c r="Q16" s="66"/>
      <c r="R16" s="27"/>
      <c r="S16" s="27"/>
    </row>
    <row r="17" spans="1:19" ht="33.75" customHeight="1" x14ac:dyDescent="0.25">
      <c r="B17" s="67" t="s">
        <v>7</v>
      </c>
      <c r="C17" s="67"/>
      <c r="F17" s="68" t="s">
        <v>10</v>
      </c>
      <c r="G17" s="68"/>
      <c r="H17" s="68"/>
      <c r="I17" s="68"/>
      <c r="J17" s="68"/>
      <c r="K17" s="68"/>
      <c r="L17" s="68"/>
      <c r="M17" s="68"/>
      <c r="N17" s="68"/>
      <c r="P17" s="69" t="s">
        <v>9</v>
      </c>
      <c r="Q17" s="69"/>
      <c r="R17" s="27"/>
      <c r="S17" s="27"/>
    </row>
    <row r="18" spans="1:19" x14ac:dyDescent="0.25">
      <c r="R18" s="27"/>
      <c r="S18" s="27"/>
    </row>
    <row r="19" spans="1:19" x14ac:dyDescent="0.25">
      <c r="A19" s="3">
        <v>2</v>
      </c>
      <c r="B19" s="65" t="s">
        <v>136</v>
      </c>
      <c r="C19" s="65"/>
      <c r="F19" s="66" t="s">
        <v>8</v>
      </c>
      <c r="G19" s="66"/>
      <c r="H19" s="66"/>
      <c r="I19" s="66"/>
      <c r="J19" s="66"/>
      <c r="K19" s="66"/>
      <c r="L19" s="66"/>
      <c r="M19" s="66"/>
      <c r="N19" s="66"/>
      <c r="P19" s="66">
        <v>2143809</v>
      </c>
      <c r="Q19" s="66"/>
      <c r="R19" s="27"/>
      <c r="S19" s="27"/>
    </row>
    <row r="20" spans="1:19" ht="38.25" customHeight="1" x14ac:dyDescent="0.25">
      <c r="B20" s="70" t="s">
        <v>11</v>
      </c>
      <c r="C20" s="70"/>
      <c r="F20" s="71" t="s">
        <v>12</v>
      </c>
      <c r="G20" s="71"/>
      <c r="H20" s="71"/>
      <c r="I20" s="71"/>
      <c r="J20" s="71"/>
      <c r="K20" s="71"/>
      <c r="L20" s="71"/>
      <c r="M20" s="71"/>
      <c r="N20" s="71"/>
      <c r="P20" s="69" t="s">
        <v>9</v>
      </c>
      <c r="Q20" s="69"/>
      <c r="R20" s="27"/>
      <c r="S20" s="27"/>
    </row>
    <row r="21" spans="1:19" x14ac:dyDescent="0.25">
      <c r="R21" s="27"/>
      <c r="S21" s="27"/>
    </row>
    <row r="22" spans="1:19" ht="29.25" customHeight="1" x14ac:dyDescent="0.25">
      <c r="A22" s="3">
        <v>3</v>
      </c>
      <c r="B22" s="65" t="s">
        <v>136</v>
      </c>
      <c r="C22" s="65"/>
      <c r="D22" s="11"/>
      <c r="E22" s="55" t="s">
        <v>39</v>
      </c>
      <c r="F22" s="11"/>
      <c r="G22" s="55" t="s">
        <v>137</v>
      </c>
      <c r="I22" s="72" t="s">
        <v>138</v>
      </c>
      <c r="J22" s="72"/>
      <c r="K22" s="72"/>
      <c r="L22" s="72"/>
      <c r="M22" s="72"/>
      <c r="N22" s="72"/>
      <c r="P22" s="73">
        <v>1052700000</v>
      </c>
      <c r="Q22" s="73"/>
      <c r="R22" s="27"/>
      <c r="S22" s="27"/>
    </row>
    <row r="23" spans="1:19" ht="69.75" customHeight="1" x14ac:dyDescent="0.25">
      <c r="B23" s="70" t="s">
        <v>11</v>
      </c>
      <c r="C23" s="70"/>
      <c r="E23" s="2" t="s">
        <v>13</v>
      </c>
      <c r="G23" s="1" t="s">
        <v>14</v>
      </c>
      <c r="I23" s="70" t="s">
        <v>15</v>
      </c>
      <c r="J23" s="70"/>
      <c r="K23" s="70"/>
      <c r="L23" s="70"/>
      <c r="M23" s="70"/>
      <c r="N23" s="70"/>
      <c r="P23" s="69" t="s">
        <v>16</v>
      </c>
      <c r="Q23" s="69"/>
      <c r="R23" s="27"/>
      <c r="S23" s="27"/>
    </row>
    <row r="24" spans="1:19" x14ac:dyDescent="0.25">
      <c r="R24" s="27"/>
      <c r="S24" s="27"/>
    </row>
    <row r="25" spans="1:19" x14ac:dyDescent="0.25">
      <c r="A25" s="3">
        <v>4</v>
      </c>
      <c r="B25" s="3" t="s">
        <v>17</v>
      </c>
      <c r="E25" s="10">
        <f>J25+O25</f>
        <v>5611363</v>
      </c>
      <c r="F25" t="s">
        <v>18</v>
      </c>
      <c r="J25" s="10">
        <f>5529663+60000+21700</f>
        <v>5611363</v>
      </c>
      <c r="K25" t="s">
        <v>19</v>
      </c>
      <c r="O25" s="133">
        <v>0</v>
      </c>
      <c r="P25" t="s">
        <v>20</v>
      </c>
      <c r="R25" s="27"/>
      <c r="S25" s="27"/>
    </row>
    <row r="26" spans="1:19" x14ac:dyDescent="0.25">
      <c r="A26" s="3">
        <v>5</v>
      </c>
      <c r="B26" s="3" t="s">
        <v>21</v>
      </c>
      <c r="C26" s="3"/>
      <c r="D26" s="3"/>
      <c r="E26" s="3"/>
      <c r="R26" s="27"/>
      <c r="S26" s="27"/>
    </row>
    <row r="27" spans="1:19" x14ac:dyDescent="0.25">
      <c r="B27" s="4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  <c r="R27" s="27"/>
      <c r="S27" s="27"/>
    </row>
    <row r="28" spans="1:19" x14ac:dyDescent="0.25">
      <c r="B28" s="4" t="s">
        <v>23</v>
      </c>
      <c r="C28" s="5"/>
      <c r="D28" s="5"/>
      <c r="E28" s="5"/>
      <c r="F28" s="5"/>
      <c r="G28" s="5"/>
      <c r="H28" s="6"/>
      <c r="I28" s="6"/>
      <c r="J28" s="6"/>
      <c r="K28" s="6"/>
      <c r="L28" s="6"/>
      <c r="R28" s="27"/>
      <c r="S28" s="27"/>
    </row>
    <row r="29" spans="1:19" x14ac:dyDescent="0.25">
      <c r="B29" s="7" t="s">
        <v>61</v>
      </c>
      <c r="C29" s="5"/>
      <c r="D29" s="5"/>
      <c r="E29" s="5"/>
      <c r="F29" s="5"/>
      <c r="G29" s="5"/>
      <c r="H29" s="6"/>
      <c r="I29" s="6"/>
      <c r="J29" s="6"/>
      <c r="K29" s="6"/>
      <c r="L29" s="6"/>
      <c r="R29" s="27"/>
      <c r="S29" s="27"/>
    </row>
    <row r="30" spans="1:19" x14ac:dyDescent="0.25">
      <c r="B30" s="4" t="s">
        <v>24</v>
      </c>
      <c r="C30" s="5"/>
      <c r="D30" s="5"/>
      <c r="E30" s="5"/>
      <c r="F30" s="5"/>
      <c r="G30" s="5"/>
      <c r="H30" s="6"/>
      <c r="I30" s="6"/>
      <c r="J30" s="6"/>
      <c r="K30" s="6"/>
      <c r="L30" s="6"/>
      <c r="R30" s="27"/>
      <c r="S30" s="27"/>
    </row>
    <row r="31" spans="1:19" x14ac:dyDescent="0.25">
      <c r="B31" s="4" t="s">
        <v>25</v>
      </c>
      <c r="C31" s="5"/>
      <c r="D31" s="5"/>
      <c r="E31" s="5"/>
      <c r="F31" s="5"/>
      <c r="G31" s="5"/>
      <c r="H31" s="6"/>
      <c r="I31" s="6"/>
      <c r="J31" s="6"/>
      <c r="K31" s="6"/>
      <c r="L31" s="6"/>
      <c r="R31" s="27"/>
      <c r="S31" s="27"/>
    </row>
    <row r="32" spans="1:19" x14ac:dyDescent="0.25">
      <c r="B32" s="4" t="s">
        <v>26</v>
      </c>
      <c r="C32" s="5"/>
      <c r="D32" s="5"/>
      <c r="E32" s="5"/>
      <c r="F32" s="5"/>
      <c r="G32" s="5"/>
      <c r="H32" s="6"/>
      <c r="I32" s="6"/>
      <c r="J32" s="6"/>
      <c r="K32" s="6"/>
      <c r="L32" s="6"/>
      <c r="R32" s="27"/>
      <c r="S32" s="27"/>
    </row>
    <row r="33" spans="1:19" x14ac:dyDescent="0.25">
      <c r="B33" s="74" t="s">
        <v>62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R33" s="27"/>
      <c r="S33" s="27"/>
    </row>
    <row r="34" spans="1:19" ht="15" customHeight="1" x14ac:dyDescent="0.25">
      <c r="B34" s="74" t="str">
        <f>'0611151'!B34:Q34</f>
        <v>(у редакції рішення міської ради від 02.09.2021 року № 1269-16-VIII)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27"/>
      <c r="S34" s="27"/>
    </row>
    <row r="35" spans="1:19" ht="33" customHeight="1" x14ac:dyDescent="0.25">
      <c r="A35" s="12">
        <v>6</v>
      </c>
      <c r="B35" s="13" t="s">
        <v>27</v>
      </c>
      <c r="C35" s="12"/>
      <c r="D35" s="12"/>
      <c r="E35" s="12"/>
      <c r="F35" s="12"/>
      <c r="G35" s="12"/>
      <c r="H35" s="12"/>
      <c r="I35" s="12"/>
      <c r="R35" s="27"/>
      <c r="S35" s="27"/>
    </row>
    <row r="36" spans="1:19" ht="32.25" customHeight="1" x14ac:dyDescent="0.25">
      <c r="B36" s="8" t="s">
        <v>28</v>
      </c>
      <c r="C36" s="59" t="s">
        <v>29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41"/>
      <c r="S36" s="27"/>
    </row>
    <row r="37" spans="1:19" ht="39.75" customHeight="1" x14ac:dyDescent="0.25">
      <c r="B37" s="8">
        <v>1</v>
      </c>
      <c r="C37" s="75" t="s">
        <v>139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41"/>
      <c r="S37" s="27"/>
    </row>
    <row r="38" spans="1:19" ht="22.5" customHeight="1" x14ac:dyDescent="0.25">
      <c r="A38" s="3">
        <v>7</v>
      </c>
      <c r="B38" s="3" t="s">
        <v>30</v>
      </c>
      <c r="C38" s="3"/>
      <c r="D38" s="3"/>
      <c r="E38" s="3"/>
      <c r="F38" s="3"/>
      <c r="G38" s="3"/>
      <c r="H38" s="3"/>
      <c r="I38" s="3"/>
      <c r="R38" s="27"/>
      <c r="S38" s="27"/>
    </row>
    <row r="39" spans="1:19" ht="32.25" customHeight="1" x14ac:dyDescent="0.25">
      <c r="B39" s="62" t="s">
        <v>139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27"/>
      <c r="S39" s="27"/>
    </row>
    <row r="40" spans="1:19" ht="32.25" customHeight="1" x14ac:dyDescent="0.25">
      <c r="A40" s="3">
        <v>8</v>
      </c>
      <c r="B40" s="3" t="s">
        <v>31</v>
      </c>
      <c r="C40" s="3"/>
      <c r="D40" s="3"/>
      <c r="R40" s="41"/>
      <c r="S40" s="27"/>
    </row>
    <row r="41" spans="1:19" ht="25.5" customHeight="1" x14ac:dyDescent="0.25">
      <c r="B41" s="8" t="s">
        <v>28</v>
      </c>
      <c r="C41" s="59" t="s">
        <v>32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  <c r="R41" s="41"/>
      <c r="S41" s="27"/>
    </row>
    <row r="42" spans="1:19" ht="30.75" customHeight="1" x14ac:dyDescent="0.25">
      <c r="B42" s="8"/>
      <c r="C42" s="75" t="s">
        <v>140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  <c r="R42" s="41"/>
      <c r="S42" s="27"/>
    </row>
    <row r="43" spans="1:19" ht="31.5" customHeight="1" x14ac:dyDescent="0.25">
      <c r="A43" s="3">
        <v>9</v>
      </c>
      <c r="B43" s="14" t="s">
        <v>33</v>
      </c>
      <c r="C43" s="3"/>
      <c r="D43" s="3"/>
      <c r="E43" s="3"/>
      <c r="R43" s="41"/>
      <c r="S43" s="27"/>
    </row>
    <row r="44" spans="1:19" ht="24" customHeight="1" x14ac:dyDescent="0.25">
      <c r="B44" s="8" t="s">
        <v>28</v>
      </c>
      <c r="C44" s="59" t="s">
        <v>33</v>
      </c>
      <c r="D44" s="60"/>
      <c r="E44" s="60"/>
      <c r="F44" s="60"/>
      <c r="G44" s="60"/>
      <c r="H44" s="60"/>
      <c r="I44" s="61"/>
      <c r="J44" s="59" t="s">
        <v>34</v>
      </c>
      <c r="K44" s="60"/>
      <c r="L44" s="61"/>
      <c r="M44" s="59" t="s">
        <v>35</v>
      </c>
      <c r="N44" s="60"/>
      <c r="O44" s="61"/>
      <c r="P44" s="59" t="s">
        <v>36</v>
      </c>
      <c r="Q44" s="61"/>
      <c r="R44" s="41"/>
      <c r="S44" s="27"/>
    </row>
    <row r="45" spans="1:19" ht="26.25" customHeight="1" x14ac:dyDescent="0.25">
      <c r="B45" s="58">
        <v>1</v>
      </c>
      <c r="C45" s="59">
        <v>2</v>
      </c>
      <c r="D45" s="60"/>
      <c r="E45" s="60"/>
      <c r="F45" s="60"/>
      <c r="G45" s="60"/>
      <c r="H45" s="60"/>
      <c r="I45" s="61"/>
      <c r="J45" s="59">
        <v>3</v>
      </c>
      <c r="K45" s="60"/>
      <c r="L45" s="61"/>
      <c r="M45" s="59">
        <v>4</v>
      </c>
      <c r="N45" s="60"/>
      <c r="O45" s="61"/>
      <c r="P45" s="59">
        <v>5</v>
      </c>
      <c r="Q45" s="61"/>
      <c r="R45" s="41"/>
      <c r="S45" s="27"/>
    </row>
    <row r="46" spans="1:19" ht="42.75" customHeight="1" x14ac:dyDescent="0.25">
      <c r="B46" s="8"/>
      <c r="C46" s="75" t="s">
        <v>139</v>
      </c>
      <c r="D46" s="76"/>
      <c r="E46" s="76"/>
      <c r="F46" s="76"/>
      <c r="G46" s="76"/>
      <c r="H46" s="76"/>
      <c r="I46" s="77"/>
      <c r="J46" s="78">
        <f>J25</f>
        <v>5611363</v>
      </c>
      <c r="K46" s="79"/>
      <c r="L46" s="80"/>
      <c r="M46" s="78">
        <f>O25</f>
        <v>0</v>
      </c>
      <c r="N46" s="79"/>
      <c r="O46" s="80"/>
      <c r="P46" s="78">
        <f>J46+M46</f>
        <v>5611363</v>
      </c>
      <c r="Q46" s="80"/>
      <c r="R46" s="41"/>
      <c r="S46" s="27"/>
    </row>
    <row r="47" spans="1:19" ht="29.25" customHeight="1" x14ac:dyDescent="0.25">
      <c r="B47" s="8"/>
      <c r="C47" s="59" t="s">
        <v>36</v>
      </c>
      <c r="D47" s="60"/>
      <c r="E47" s="60"/>
      <c r="F47" s="60"/>
      <c r="G47" s="60"/>
      <c r="H47" s="60"/>
      <c r="I47" s="61"/>
      <c r="J47" s="78">
        <f>J46</f>
        <v>5611363</v>
      </c>
      <c r="K47" s="79"/>
      <c r="L47" s="80"/>
      <c r="M47" s="78">
        <f>M46</f>
        <v>0</v>
      </c>
      <c r="N47" s="79"/>
      <c r="O47" s="80"/>
      <c r="P47" s="78">
        <f>P46</f>
        <v>5611363</v>
      </c>
      <c r="Q47" s="80"/>
      <c r="R47" s="41"/>
      <c r="S47" s="27"/>
    </row>
    <row r="48" spans="1:19" x14ac:dyDescent="0.25">
      <c r="A48" s="3">
        <v>10</v>
      </c>
      <c r="B48" s="3" t="s">
        <v>37</v>
      </c>
      <c r="C48" s="3"/>
      <c r="D48" s="3"/>
      <c r="E48" s="3"/>
      <c r="F48" s="3"/>
      <c r="G48" s="3"/>
      <c r="H48" s="3"/>
      <c r="I48" s="3"/>
      <c r="R48" s="41"/>
      <c r="S48" s="27"/>
    </row>
    <row r="49" spans="2:19" x14ac:dyDescent="0.25">
      <c r="B49" s="8" t="s">
        <v>28</v>
      </c>
      <c r="C49" s="59" t="s">
        <v>38</v>
      </c>
      <c r="D49" s="60"/>
      <c r="E49" s="60"/>
      <c r="F49" s="60"/>
      <c r="G49" s="60"/>
      <c r="H49" s="60"/>
      <c r="I49" s="61"/>
      <c r="J49" s="59" t="s">
        <v>34</v>
      </c>
      <c r="K49" s="60"/>
      <c r="L49" s="61"/>
      <c r="M49" s="59" t="s">
        <v>35</v>
      </c>
      <c r="N49" s="60"/>
      <c r="O49" s="61"/>
      <c r="P49" s="59" t="s">
        <v>36</v>
      </c>
      <c r="Q49" s="61"/>
      <c r="R49" s="41"/>
      <c r="S49" s="27"/>
    </row>
    <row r="50" spans="2:19" x14ac:dyDescent="0.25">
      <c r="B50" s="8"/>
      <c r="C50" s="59"/>
      <c r="D50" s="60"/>
      <c r="E50" s="60"/>
      <c r="F50" s="60"/>
      <c r="G50" s="60"/>
      <c r="H50" s="60"/>
      <c r="I50" s="61"/>
      <c r="J50" s="59"/>
      <c r="K50" s="60"/>
      <c r="L50" s="61"/>
      <c r="M50" s="59"/>
      <c r="N50" s="60"/>
      <c r="O50" s="61"/>
      <c r="P50" s="59"/>
      <c r="Q50" s="61"/>
      <c r="R50" s="41"/>
      <c r="S50" s="27"/>
    </row>
    <row r="51" spans="2:19" x14ac:dyDescent="0.25">
      <c r="B51" s="8"/>
      <c r="C51" s="59"/>
      <c r="D51" s="60"/>
      <c r="E51" s="60"/>
      <c r="F51" s="60"/>
      <c r="G51" s="60"/>
      <c r="H51" s="60"/>
      <c r="I51" s="61"/>
      <c r="J51" s="59"/>
      <c r="K51" s="60"/>
      <c r="L51" s="61"/>
      <c r="M51" s="59"/>
      <c r="N51" s="60"/>
      <c r="O51" s="61"/>
      <c r="P51" s="59"/>
      <c r="Q51" s="61"/>
      <c r="R51" s="41"/>
      <c r="S51" s="27"/>
    </row>
    <row r="52" spans="2:19" x14ac:dyDescent="0.25">
      <c r="Q52" s="27"/>
      <c r="R52" s="27"/>
      <c r="S52" s="27"/>
    </row>
    <row r="53" spans="2:19" x14ac:dyDescent="0.25">
      <c r="B53" s="15"/>
      <c r="C53" s="15"/>
      <c r="D53" s="16"/>
      <c r="E53" s="15"/>
      <c r="F53" s="15"/>
      <c r="G53" s="15"/>
      <c r="H53" s="15"/>
      <c r="I53" s="15"/>
      <c r="Q53" s="27"/>
      <c r="R53" s="27"/>
      <c r="S53" s="27"/>
    </row>
    <row r="54" spans="2:19" ht="15" customHeight="1" x14ac:dyDescent="0.25">
      <c r="B54" s="17">
        <v>11</v>
      </c>
      <c r="C54" s="17"/>
      <c r="D54" s="81" t="s">
        <v>40</v>
      </c>
      <c r="E54" s="81"/>
      <c r="F54" s="81"/>
      <c r="G54" s="81"/>
      <c r="H54" s="81"/>
      <c r="I54" s="81"/>
      <c r="Q54" s="27"/>
      <c r="R54" s="27"/>
      <c r="S54" s="27"/>
    </row>
    <row r="55" spans="2:19" ht="15" customHeight="1" x14ac:dyDescent="0.25">
      <c r="B55" s="17"/>
      <c r="C55" s="17"/>
      <c r="D55" s="51"/>
      <c r="E55" s="51"/>
      <c r="F55" s="51"/>
      <c r="G55" s="51"/>
      <c r="H55" s="51"/>
      <c r="I55" s="51"/>
      <c r="Q55" s="27"/>
      <c r="R55" s="27"/>
      <c r="S55" s="27"/>
    </row>
    <row r="56" spans="2:19" ht="15" customHeight="1" x14ac:dyDescent="0.25">
      <c r="B56" s="24" t="s">
        <v>28</v>
      </c>
      <c r="C56" s="82" t="s">
        <v>49</v>
      </c>
      <c r="D56" s="82"/>
      <c r="E56" s="25" t="s">
        <v>50</v>
      </c>
      <c r="F56" s="82" t="s">
        <v>51</v>
      </c>
      <c r="G56" s="82"/>
      <c r="H56" s="82" t="s">
        <v>34</v>
      </c>
      <c r="I56" s="82"/>
      <c r="J56" s="83" t="s">
        <v>35</v>
      </c>
      <c r="K56" s="83"/>
      <c r="L56" s="83" t="s">
        <v>36</v>
      </c>
      <c r="M56" s="83"/>
      <c r="Q56" s="27"/>
      <c r="R56" s="27"/>
      <c r="S56" s="27"/>
    </row>
    <row r="57" spans="2:19" ht="15" customHeight="1" x14ac:dyDescent="0.25">
      <c r="B57" s="24">
        <v>1</v>
      </c>
      <c r="C57" s="84" t="s">
        <v>83</v>
      </c>
      <c r="D57" s="85"/>
      <c r="E57" s="25"/>
      <c r="F57" s="84"/>
      <c r="G57" s="85"/>
      <c r="H57" s="84"/>
      <c r="I57" s="85"/>
      <c r="J57" s="59"/>
      <c r="K57" s="61"/>
      <c r="L57" s="59"/>
      <c r="M57" s="61"/>
      <c r="Q57" s="27"/>
      <c r="R57" s="27"/>
      <c r="S57" s="27"/>
    </row>
    <row r="58" spans="2:19" ht="27" customHeight="1" x14ac:dyDescent="0.25">
      <c r="B58" s="134"/>
      <c r="C58" s="94" t="s">
        <v>141</v>
      </c>
      <c r="D58" s="95"/>
      <c r="E58" s="26" t="s">
        <v>69</v>
      </c>
      <c r="F58" s="88" t="s">
        <v>142</v>
      </c>
      <c r="G58" s="89"/>
      <c r="H58" s="90">
        <v>21</v>
      </c>
      <c r="I58" s="91"/>
      <c r="J58" s="92"/>
      <c r="K58" s="93"/>
      <c r="L58" s="92">
        <f t="shared" ref="L58" si="0">H58</f>
        <v>21</v>
      </c>
      <c r="M58" s="93"/>
      <c r="Q58" s="27"/>
      <c r="R58" s="27"/>
      <c r="S58" s="27"/>
    </row>
    <row r="59" spans="2:19" ht="15" customHeight="1" x14ac:dyDescent="0.25">
      <c r="B59" s="24">
        <v>2</v>
      </c>
      <c r="C59" s="84" t="s">
        <v>41</v>
      </c>
      <c r="D59" s="85"/>
      <c r="E59" s="25"/>
      <c r="F59" s="84"/>
      <c r="G59" s="85"/>
      <c r="H59" s="84"/>
      <c r="I59" s="85"/>
      <c r="J59" s="59"/>
      <c r="K59" s="61"/>
      <c r="L59" s="59"/>
      <c r="M59" s="61"/>
      <c r="Q59" s="27"/>
      <c r="R59" s="27"/>
      <c r="S59" s="27"/>
    </row>
    <row r="60" spans="2:19" ht="29.25" customHeight="1" x14ac:dyDescent="0.25">
      <c r="B60" s="24"/>
      <c r="C60" s="94" t="s">
        <v>143</v>
      </c>
      <c r="D60" s="95"/>
      <c r="E60" s="26" t="s">
        <v>69</v>
      </c>
      <c r="F60" s="90" t="s">
        <v>144</v>
      </c>
      <c r="G60" s="91"/>
      <c r="H60" s="90">
        <v>1500</v>
      </c>
      <c r="I60" s="91"/>
      <c r="J60" s="59"/>
      <c r="K60" s="61"/>
      <c r="L60" s="59">
        <f>H60</f>
        <v>1500</v>
      </c>
      <c r="M60" s="61"/>
      <c r="Q60" s="27"/>
      <c r="R60" s="27"/>
      <c r="S60" s="27"/>
    </row>
    <row r="61" spans="2:19" ht="30.75" customHeight="1" x14ac:dyDescent="0.25">
      <c r="B61" s="24"/>
      <c r="C61" s="94" t="s">
        <v>145</v>
      </c>
      <c r="D61" s="95"/>
      <c r="E61" s="26" t="s">
        <v>69</v>
      </c>
      <c r="F61" s="90" t="s">
        <v>144</v>
      </c>
      <c r="G61" s="91"/>
      <c r="H61" s="90">
        <v>700</v>
      </c>
      <c r="I61" s="91"/>
      <c r="J61" s="59"/>
      <c r="K61" s="61"/>
      <c r="L61" s="59">
        <f>H61</f>
        <v>700</v>
      </c>
      <c r="M61" s="61"/>
      <c r="Q61" s="27"/>
      <c r="R61" s="27"/>
      <c r="S61" s="27"/>
    </row>
    <row r="62" spans="2:19" ht="15" customHeight="1" x14ac:dyDescent="0.25">
      <c r="B62" s="24">
        <v>3</v>
      </c>
      <c r="C62" s="84" t="s">
        <v>42</v>
      </c>
      <c r="D62" s="85"/>
      <c r="E62" s="26"/>
      <c r="F62" s="90"/>
      <c r="G62" s="91"/>
      <c r="H62" s="90"/>
      <c r="I62" s="91"/>
      <c r="J62" s="59"/>
      <c r="K62" s="61"/>
      <c r="L62" s="59"/>
      <c r="M62" s="61"/>
      <c r="Q62" s="27"/>
      <c r="R62" s="27"/>
      <c r="S62" s="27"/>
    </row>
    <row r="63" spans="2:19" ht="25.5" customHeight="1" x14ac:dyDescent="0.25">
      <c r="B63" s="24"/>
      <c r="C63" s="94" t="s">
        <v>146</v>
      </c>
      <c r="D63" s="95"/>
      <c r="E63" s="26" t="s">
        <v>69</v>
      </c>
      <c r="F63" s="90" t="s">
        <v>69</v>
      </c>
      <c r="G63" s="91"/>
      <c r="H63" s="90">
        <v>114</v>
      </c>
      <c r="I63" s="91"/>
      <c r="J63" s="59"/>
      <c r="K63" s="61"/>
      <c r="L63" s="59">
        <f>H63</f>
        <v>114</v>
      </c>
      <c r="M63" s="61"/>
      <c r="Q63" s="27"/>
      <c r="R63" s="27"/>
      <c r="S63" s="27"/>
    </row>
    <row r="64" spans="2:19" ht="27" customHeight="1" x14ac:dyDescent="0.25">
      <c r="B64" s="24"/>
      <c r="C64" s="94" t="s">
        <v>147</v>
      </c>
      <c r="D64" s="95"/>
      <c r="E64" s="26" t="s">
        <v>69</v>
      </c>
      <c r="F64" s="90" t="s">
        <v>69</v>
      </c>
      <c r="G64" s="91"/>
      <c r="H64" s="90">
        <v>47</v>
      </c>
      <c r="I64" s="91"/>
      <c r="J64" s="59"/>
      <c r="K64" s="61"/>
      <c r="L64" s="59">
        <f>H64</f>
        <v>47</v>
      </c>
      <c r="M64" s="61"/>
      <c r="Q64" s="27"/>
      <c r="R64" s="27"/>
      <c r="S64" s="27"/>
    </row>
    <row r="65" spans="2:19" ht="31.5" customHeight="1" x14ac:dyDescent="0.25">
      <c r="B65" s="24"/>
      <c r="C65" s="122" t="s">
        <v>148</v>
      </c>
      <c r="D65" s="105"/>
      <c r="E65" s="26" t="s">
        <v>69</v>
      </c>
      <c r="F65" s="90" t="s">
        <v>116</v>
      </c>
      <c r="G65" s="91"/>
      <c r="H65" s="90">
        <v>254302</v>
      </c>
      <c r="I65" s="91"/>
      <c r="J65" s="59"/>
      <c r="K65" s="61"/>
      <c r="L65" s="59">
        <f>H65</f>
        <v>254302</v>
      </c>
      <c r="M65" s="61"/>
      <c r="Q65" s="27"/>
      <c r="R65" s="27"/>
      <c r="S65" s="27"/>
    </row>
    <row r="66" spans="2:19" ht="31.5" customHeight="1" x14ac:dyDescent="0.25">
      <c r="B66" s="18"/>
      <c r="C66" s="18"/>
      <c r="D66" s="19"/>
      <c r="E66" s="20"/>
      <c r="F66" s="20"/>
      <c r="G66" s="20"/>
      <c r="H66" s="20"/>
      <c r="I66" s="21"/>
      <c r="Q66" s="27"/>
      <c r="R66" s="27"/>
      <c r="S66" s="27"/>
    </row>
    <row r="67" spans="2:19" ht="25.5" customHeight="1" x14ac:dyDescent="0.25">
      <c r="B67" s="18"/>
      <c r="C67" s="18"/>
      <c r="D67" s="19"/>
      <c r="E67" s="20"/>
      <c r="F67" s="20"/>
      <c r="G67" s="20"/>
      <c r="H67" s="20"/>
      <c r="I67" s="21"/>
      <c r="Q67" s="27"/>
      <c r="R67" s="27"/>
      <c r="S67" s="27"/>
    </row>
    <row r="68" spans="2:19" ht="27" customHeight="1" x14ac:dyDescent="0.25">
      <c r="B68" s="109" t="s">
        <v>43</v>
      </c>
      <c r="C68" s="109"/>
      <c r="D68" s="109"/>
      <c r="E68" s="20"/>
      <c r="F68" s="20"/>
      <c r="G68" s="20"/>
      <c r="H68" s="20"/>
      <c r="I68" s="21"/>
      <c r="Q68" s="27"/>
      <c r="R68" s="27"/>
      <c r="S68" s="27"/>
    </row>
    <row r="69" spans="2:19" ht="14.25" customHeight="1" x14ac:dyDescent="0.25">
      <c r="B69" s="109" t="s">
        <v>44</v>
      </c>
      <c r="C69" s="109"/>
      <c r="D69" s="109"/>
      <c r="E69" s="22"/>
      <c r="F69" s="20"/>
      <c r="G69" s="110" t="s">
        <v>115</v>
      </c>
      <c r="H69" s="110"/>
      <c r="I69" s="21"/>
      <c r="Q69" s="27"/>
      <c r="R69" s="27"/>
      <c r="S69" s="27"/>
    </row>
    <row r="70" spans="2:19" ht="18.75" customHeight="1" x14ac:dyDescent="0.25">
      <c r="B70" s="18"/>
      <c r="C70" s="18"/>
      <c r="D70" s="19"/>
      <c r="E70" s="20" t="s">
        <v>45</v>
      </c>
      <c r="F70" s="20"/>
      <c r="G70" s="108" t="s">
        <v>46</v>
      </c>
      <c r="H70" s="108"/>
      <c r="I70" s="21"/>
      <c r="Q70" s="27"/>
      <c r="R70" s="27"/>
      <c r="S70" s="27"/>
    </row>
    <row r="71" spans="2:19" ht="30.75" customHeight="1" x14ac:dyDescent="0.25">
      <c r="B71" s="18"/>
      <c r="C71" s="18"/>
      <c r="D71" s="19"/>
      <c r="E71" s="20"/>
      <c r="F71" s="20"/>
      <c r="G71" s="23"/>
      <c r="H71" s="23"/>
      <c r="I71" s="21"/>
      <c r="Q71" s="27"/>
      <c r="R71" s="27"/>
      <c r="S71" s="27"/>
    </row>
    <row r="72" spans="2:19" x14ac:dyDescent="0.25">
      <c r="B72" s="109" t="s">
        <v>47</v>
      </c>
      <c r="C72" s="109"/>
      <c r="D72" s="109"/>
      <c r="E72" s="20"/>
      <c r="F72" s="20"/>
      <c r="G72" s="23"/>
      <c r="H72" s="23"/>
      <c r="I72" s="21"/>
    </row>
    <row r="73" spans="2:19" x14ac:dyDescent="0.25">
      <c r="B73" s="109" t="s">
        <v>48</v>
      </c>
      <c r="C73" s="109"/>
      <c r="D73" s="109"/>
      <c r="E73" s="22"/>
      <c r="F73" s="20"/>
      <c r="G73" s="110" t="s">
        <v>56</v>
      </c>
      <c r="H73" s="110"/>
      <c r="I73" s="21"/>
    </row>
    <row r="74" spans="2:19" x14ac:dyDescent="0.25">
      <c r="B74" s="18"/>
      <c r="C74" s="18"/>
      <c r="D74" s="19"/>
      <c r="E74" s="20" t="s">
        <v>45</v>
      </c>
      <c r="F74" s="20"/>
      <c r="G74" s="108" t="s">
        <v>46</v>
      </c>
      <c r="H74" s="108"/>
      <c r="I74" s="21"/>
    </row>
  </sheetData>
  <mergeCells count="114">
    <mergeCell ref="G74:H74"/>
    <mergeCell ref="B69:D69"/>
    <mergeCell ref="G69:H69"/>
    <mergeCell ref="G70:H70"/>
    <mergeCell ref="B72:D72"/>
    <mergeCell ref="B73:D73"/>
    <mergeCell ref="G73:H73"/>
    <mergeCell ref="C65:D65"/>
    <mergeCell ref="F65:G65"/>
    <mergeCell ref="H65:I65"/>
    <mergeCell ref="J65:K65"/>
    <mergeCell ref="L65:M65"/>
    <mergeCell ref="B68:D68"/>
    <mergeCell ref="C63:D63"/>
    <mergeCell ref="F63:G63"/>
    <mergeCell ref="H63:I63"/>
    <mergeCell ref="J63:K63"/>
    <mergeCell ref="L63:M63"/>
    <mergeCell ref="C64:D64"/>
    <mergeCell ref="F64:G64"/>
    <mergeCell ref="H64:I64"/>
    <mergeCell ref="J64:K64"/>
    <mergeCell ref="L64:M64"/>
    <mergeCell ref="C61:D61"/>
    <mergeCell ref="F61:G61"/>
    <mergeCell ref="H61:I61"/>
    <mergeCell ref="J61:K61"/>
    <mergeCell ref="L61:M61"/>
    <mergeCell ref="C62:D62"/>
    <mergeCell ref="F62:G62"/>
    <mergeCell ref="H62:I62"/>
    <mergeCell ref="J62:K62"/>
    <mergeCell ref="L62:M62"/>
    <mergeCell ref="C59:D59"/>
    <mergeCell ref="F59:G59"/>
    <mergeCell ref="H59:I59"/>
    <mergeCell ref="J59:K59"/>
    <mergeCell ref="L59:M59"/>
    <mergeCell ref="C60:D60"/>
    <mergeCell ref="F60:G60"/>
    <mergeCell ref="H60:I60"/>
    <mergeCell ref="J60:K60"/>
    <mergeCell ref="L60:M60"/>
    <mergeCell ref="C57:D57"/>
    <mergeCell ref="F57:G57"/>
    <mergeCell ref="H57:I57"/>
    <mergeCell ref="J57:K57"/>
    <mergeCell ref="L57:M57"/>
    <mergeCell ref="C58:D58"/>
    <mergeCell ref="F58:G58"/>
    <mergeCell ref="H58:I58"/>
    <mergeCell ref="J58:K58"/>
    <mergeCell ref="L58:M58"/>
    <mergeCell ref="C51:I51"/>
    <mergeCell ref="J51:L51"/>
    <mergeCell ref="M51:O51"/>
    <mergeCell ref="P51:Q51"/>
    <mergeCell ref="D54:I54"/>
    <mergeCell ref="C56:D56"/>
    <mergeCell ref="F56:G56"/>
    <mergeCell ref="H56:I56"/>
    <mergeCell ref="J56:K56"/>
    <mergeCell ref="L56:M56"/>
    <mergeCell ref="C49:I49"/>
    <mergeCell ref="J49:L49"/>
    <mergeCell ref="M49:O49"/>
    <mergeCell ref="P49:Q49"/>
    <mergeCell ref="C50:I50"/>
    <mergeCell ref="J50:L50"/>
    <mergeCell ref="M50:O50"/>
    <mergeCell ref="P50:Q50"/>
    <mergeCell ref="C46:I46"/>
    <mergeCell ref="J46:L46"/>
    <mergeCell ref="M46:O46"/>
    <mergeCell ref="P46:Q46"/>
    <mergeCell ref="C47:I47"/>
    <mergeCell ref="J47:L47"/>
    <mergeCell ref="M47:O47"/>
    <mergeCell ref="P47:Q47"/>
    <mergeCell ref="C42:Q42"/>
    <mergeCell ref="C44:I44"/>
    <mergeCell ref="J44:L44"/>
    <mergeCell ref="M44:O44"/>
    <mergeCell ref="P44:Q44"/>
    <mergeCell ref="C45:I45"/>
    <mergeCell ref="J45:L45"/>
    <mergeCell ref="M45:O45"/>
    <mergeCell ref="P45:Q45"/>
    <mergeCell ref="B33:L33"/>
    <mergeCell ref="B34:Q34"/>
    <mergeCell ref="C36:Q36"/>
    <mergeCell ref="C37:Q37"/>
    <mergeCell ref="B39:Q39"/>
    <mergeCell ref="C41:Q41"/>
    <mergeCell ref="B22:C22"/>
    <mergeCell ref="I22:N22"/>
    <mergeCell ref="P22:Q22"/>
    <mergeCell ref="B23:C23"/>
    <mergeCell ref="I23:N23"/>
    <mergeCell ref="P23:Q23"/>
    <mergeCell ref="B19:C19"/>
    <mergeCell ref="F19:N19"/>
    <mergeCell ref="P19:Q19"/>
    <mergeCell ref="B20:C20"/>
    <mergeCell ref="F20:N20"/>
    <mergeCell ref="P20:Q20"/>
    <mergeCell ref="A12:Q12"/>
    <mergeCell ref="A13:Q13"/>
    <mergeCell ref="B16:C16"/>
    <mergeCell ref="F16:N16"/>
    <mergeCell ref="P16:Q16"/>
    <mergeCell ref="B17:C17"/>
    <mergeCell ref="F17:N17"/>
    <mergeCell ref="P17:Q17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verticalDpi="0" r:id="rId1"/>
  <rowBreaks count="2" manualBreakCount="2">
    <brk id="34" max="16383" man="1"/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view="pageBreakPreview" zoomScaleSheetLayoutView="100" workbookViewId="0">
      <selection activeCell="H69" sqref="H69:I69"/>
    </sheetView>
  </sheetViews>
  <sheetFormatPr defaultRowHeight="15" x14ac:dyDescent="0.25"/>
  <cols>
    <col min="3" max="3" width="12.28515625" customWidth="1"/>
    <col min="4" max="4" width="27.42578125" customWidth="1"/>
    <col min="5" max="5" width="16" customWidth="1"/>
    <col min="6" max="6" width="12.85546875" customWidth="1"/>
    <col min="7" max="7" width="14.140625" customWidth="1"/>
    <col min="10" max="10" width="10.85546875" bestFit="1" customWidth="1"/>
    <col min="12" max="12" width="11" customWidth="1"/>
    <col min="13" max="13" width="11.5703125" customWidth="1"/>
  </cols>
  <sheetData>
    <row r="1" spans="1:19" x14ac:dyDescent="0.25">
      <c r="M1" t="s">
        <v>0</v>
      </c>
    </row>
    <row r="2" spans="1:19" x14ac:dyDescent="0.25">
      <c r="M2" t="s">
        <v>1</v>
      </c>
    </row>
    <row r="3" spans="1:19" x14ac:dyDescent="0.25">
      <c r="M3" t="s">
        <v>2</v>
      </c>
    </row>
    <row r="4" spans="1:19" x14ac:dyDescent="0.25">
      <c r="M4" t="s">
        <v>3</v>
      </c>
    </row>
    <row r="5" spans="1:19" x14ac:dyDescent="0.25">
      <c r="R5" s="27"/>
      <c r="S5" s="27"/>
    </row>
    <row r="6" spans="1:19" x14ac:dyDescent="0.25">
      <c r="M6" t="s">
        <v>0</v>
      </c>
      <c r="R6" s="27"/>
      <c r="S6" s="27"/>
    </row>
    <row r="7" spans="1:19" x14ac:dyDescent="0.25">
      <c r="M7" t="s">
        <v>4</v>
      </c>
      <c r="R7" s="27"/>
      <c r="S7" s="27"/>
    </row>
    <row r="8" spans="1:19" x14ac:dyDescent="0.25">
      <c r="M8" t="s">
        <v>5</v>
      </c>
      <c r="R8" s="27"/>
      <c r="S8" s="27"/>
    </row>
    <row r="9" spans="1:19" x14ac:dyDescent="0.25">
      <c r="M9" s="31" t="str">
        <f>'0611182'!M9</f>
        <v>03 вересня 2021 року № 47-аг</v>
      </c>
      <c r="R9" s="27"/>
      <c r="S9" s="27"/>
    </row>
    <row r="10" spans="1:19" x14ac:dyDescent="0.25">
      <c r="R10" s="27"/>
      <c r="S10" s="27"/>
    </row>
    <row r="11" spans="1:19" x14ac:dyDescent="0.25">
      <c r="R11" s="27"/>
      <c r="S11" s="27"/>
    </row>
    <row r="12" spans="1:19" x14ac:dyDescent="0.25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27"/>
      <c r="S12" s="27"/>
    </row>
    <row r="13" spans="1:19" x14ac:dyDescent="0.25">
      <c r="A13" s="64" t="s">
        <v>63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27"/>
      <c r="S13" s="27"/>
    </row>
    <row r="14" spans="1:19" x14ac:dyDescent="0.25">
      <c r="R14" s="27"/>
      <c r="S14" s="27"/>
    </row>
    <row r="15" spans="1:19" x14ac:dyDescent="0.25">
      <c r="R15" s="27"/>
      <c r="S15" s="27"/>
    </row>
    <row r="16" spans="1:19" x14ac:dyDescent="0.25">
      <c r="A16" s="3">
        <v>1</v>
      </c>
      <c r="B16" s="65" t="s">
        <v>149</v>
      </c>
      <c r="C16" s="65"/>
      <c r="F16" s="66" t="s">
        <v>8</v>
      </c>
      <c r="G16" s="66"/>
      <c r="H16" s="66"/>
      <c r="I16" s="66"/>
      <c r="J16" s="66"/>
      <c r="K16" s="66"/>
      <c r="L16" s="66"/>
      <c r="M16" s="66"/>
      <c r="N16" s="66"/>
      <c r="P16" s="66">
        <v>2143809</v>
      </c>
      <c r="Q16" s="66"/>
      <c r="R16" s="27"/>
      <c r="S16" s="27"/>
    </row>
    <row r="17" spans="1:19" ht="33.75" customHeight="1" x14ac:dyDescent="0.25">
      <c r="B17" s="67" t="s">
        <v>7</v>
      </c>
      <c r="C17" s="67"/>
      <c r="F17" s="68" t="s">
        <v>10</v>
      </c>
      <c r="G17" s="68"/>
      <c r="H17" s="68"/>
      <c r="I17" s="68"/>
      <c r="J17" s="68"/>
      <c r="K17" s="68"/>
      <c r="L17" s="68"/>
      <c r="M17" s="68"/>
      <c r="N17" s="68"/>
      <c r="P17" s="69" t="s">
        <v>9</v>
      </c>
      <c r="Q17" s="69"/>
      <c r="R17" s="27"/>
      <c r="S17" s="27"/>
    </row>
    <row r="18" spans="1:19" x14ac:dyDescent="0.25">
      <c r="R18" s="27"/>
      <c r="S18" s="27"/>
    </row>
    <row r="19" spans="1:19" x14ac:dyDescent="0.25">
      <c r="A19" s="3">
        <v>2</v>
      </c>
      <c r="B19" s="65" t="s">
        <v>149</v>
      </c>
      <c r="C19" s="65"/>
      <c r="F19" s="66" t="s">
        <v>8</v>
      </c>
      <c r="G19" s="66"/>
      <c r="H19" s="66"/>
      <c r="I19" s="66"/>
      <c r="J19" s="66"/>
      <c r="K19" s="66"/>
      <c r="L19" s="66"/>
      <c r="M19" s="66"/>
      <c r="N19" s="66"/>
      <c r="P19" s="66">
        <v>2143809</v>
      </c>
      <c r="Q19" s="66"/>
      <c r="R19" s="27"/>
      <c r="S19" s="27"/>
    </row>
    <row r="20" spans="1:19" ht="38.25" customHeight="1" x14ac:dyDescent="0.25">
      <c r="B20" s="70" t="s">
        <v>11</v>
      </c>
      <c r="C20" s="70"/>
      <c r="F20" s="71" t="s">
        <v>12</v>
      </c>
      <c r="G20" s="71"/>
      <c r="H20" s="71"/>
      <c r="I20" s="71"/>
      <c r="J20" s="71"/>
      <c r="K20" s="71"/>
      <c r="L20" s="71"/>
      <c r="M20" s="71"/>
      <c r="N20" s="71"/>
      <c r="P20" s="69" t="s">
        <v>9</v>
      </c>
      <c r="Q20" s="69"/>
      <c r="R20" s="27"/>
      <c r="S20" s="27"/>
    </row>
    <row r="21" spans="1:19" x14ac:dyDescent="0.25">
      <c r="R21" s="27"/>
      <c r="S21" s="27"/>
    </row>
    <row r="22" spans="1:19" ht="62.25" customHeight="1" x14ac:dyDescent="0.25">
      <c r="A22" s="3">
        <v>3</v>
      </c>
      <c r="B22" s="65" t="s">
        <v>149</v>
      </c>
      <c r="C22" s="65"/>
      <c r="D22" s="11"/>
      <c r="E22" s="55" t="s">
        <v>39</v>
      </c>
      <c r="F22" s="11"/>
      <c r="G22" s="55" t="s">
        <v>90</v>
      </c>
      <c r="I22" s="72" t="s">
        <v>125</v>
      </c>
      <c r="J22" s="72"/>
      <c r="K22" s="72"/>
      <c r="L22" s="72"/>
      <c r="M22" s="72"/>
      <c r="N22" s="72"/>
      <c r="P22" s="73">
        <v>1052700000</v>
      </c>
      <c r="Q22" s="73"/>
      <c r="R22" s="27"/>
      <c r="S22" s="27"/>
    </row>
    <row r="23" spans="1:19" ht="69.75" customHeight="1" x14ac:dyDescent="0.25">
      <c r="B23" s="70" t="s">
        <v>11</v>
      </c>
      <c r="C23" s="70"/>
      <c r="E23" s="2" t="s">
        <v>13</v>
      </c>
      <c r="G23" s="1" t="s">
        <v>14</v>
      </c>
      <c r="I23" s="70" t="s">
        <v>15</v>
      </c>
      <c r="J23" s="70"/>
      <c r="K23" s="70"/>
      <c r="L23" s="70"/>
      <c r="M23" s="70"/>
      <c r="N23" s="70"/>
      <c r="P23" s="69" t="s">
        <v>16</v>
      </c>
      <c r="Q23" s="69"/>
      <c r="R23" s="27"/>
      <c r="S23" s="27"/>
    </row>
    <row r="24" spans="1:19" x14ac:dyDescent="0.25">
      <c r="R24" s="27"/>
      <c r="S24" s="27"/>
    </row>
    <row r="25" spans="1:19" x14ac:dyDescent="0.25">
      <c r="A25" s="3">
        <v>4</v>
      </c>
      <c r="B25" s="3" t="s">
        <v>17</v>
      </c>
      <c r="E25" s="10">
        <f>J25+O25</f>
        <v>5140676</v>
      </c>
      <c r="F25" t="s">
        <v>18</v>
      </c>
      <c r="J25" s="10">
        <f>4213669+927007</f>
        <v>5140676</v>
      </c>
      <c r="K25" t="s">
        <v>19</v>
      </c>
      <c r="O25" s="126"/>
      <c r="P25" t="s">
        <v>20</v>
      </c>
      <c r="R25" s="27"/>
      <c r="S25" s="27"/>
    </row>
    <row r="26" spans="1:19" x14ac:dyDescent="0.25">
      <c r="A26" s="3">
        <v>5</v>
      </c>
      <c r="B26" s="3" t="s">
        <v>21</v>
      </c>
      <c r="C26" s="3"/>
      <c r="D26" s="3"/>
      <c r="E26" s="3"/>
      <c r="R26" s="27"/>
      <c r="S26" s="27"/>
    </row>
    <row r="27" spans="1:19" x14ac:dyDescent="0.25">
      <c r="B27" s="4" t="s">
        <v>22</v>
      </c>
      <c r="C27" s="5"/>
      <c r="D27" s="5"/>
      <c r="E27" s="5"/>
      <c r="F27" s="5"/>
      <c r="G27" s="5"/>
      <c r="H27" s="6"/>
      <c r="I27" s="6"/>
      <c r="J27" s="6"/>
      <c r="K27" s="6"/>
      <c r="L27" s="6"/>
      <c r="R27" s="27"/>
      <c r="S27" s="27"/>
    </row>
    <row r="28" spans="1:19" x14ac:dyDescent="0.25">
      <c r="B28" s="4" t="s">
        <v>23</v>
      </c>
      <c r="C28" s="5"/>
      <c r="D28" s="5"/>
      <c r="E28" s="5"/>
      <c r="F28" s="5"/>
      <c r="G28" s="5"/>
      <c r="H28" s="6"/>
      <c r="I28" s="6"/>
      <c r="J28" s="6"/>
      <c r="K28" s="6"/>
      <c r="L28" s="6"/>
      <c r="R28" s="27"/>
      <c r="S28" s="27"/>
    </row>
    <row r="29" spans="1:19" x14ac:dyDescent="0.25">
      <c r="B29" s="7" t="s">
        <v>61</v>
      </c>
      <c r="C29" s="5"/>
      <c r="D29" s="5"/>
      <c r="E29" s="5"/>
      <c r="F29" s="5"/>
      <c r="G29" s="5"/>
      <c r="H29" s="6"/>
      <c r="I29" s="6"/>
      <c r="J29" s="6"/>
      <c r="K29" s="6"/>
      <c r="L29" s="6"/>
      <c r="R29" s="27"/>
      <c r="S29" s="27"/>
    </row>
    <row r="30" spans="1:19" x14ac:dyDescent="0.25">
      <c r="B30" s="4" t="s">
        <v>24</v>
      </c>
      <c r="C30" s="5"/>
      <c r="D30" s="5"/>
      <c r="E30" s="5"/>
      <c r="F30" s="5"/>
      <c r="G30" s="5"/>
      <c r="H30" s="6"/>
      <c r="I30" s="6"/>
      <c r="J30" s="6"/>
      <c r="K30" s="6"/>
      <c r="L30" s="6"/>
      <c r="R30" s="27"/>
      <c r="S30" s="27"/>
    </row>
    <row r="31" spans="1:19" x14ac:dyDescent="0.25">
      <c r="B31" s="4" t="s">
        <v>25</v>
      </c>
      <c r="C31" s="5"/>
      <c r="D31" s="5"/>
      <c r="E31" s="5"/>
      <c r="F31" s="5"/>
      <c r="G31" s="5"/>
      <c r="H31" s="6"/>
      <c r="I31" s="6"/>
      <c r="J31" s="6"/>
      <c r="K31" s="6"/>
      <c r="L31" s="6"/>
      <c r="R31" s="27"/>
      <c r="S31" s="27"/>
    </row>
    <row r="32" spans="1:19" x14ac:dyDescent="0.25">
      <c r="B32" s="4" t="s">
        <v>26</v>
      </c>
      <c r="C32" s="5"/>
      <c r="D32" s="5"/>
      <c r="E32" s="5"/>
      <c r="F32" s="5"/>
      <c r="G32" s="5"/>
      <c r="H32" s="6"/>
      <c r="I32" s="6"/>
      <c r="J32" s="6"/>
      <c r="K32" s="6"/>
      <c r="L32" s="6"/>
      <c r="R32" s="27"/>
      <c r="S32" s="27"/>
    </row>
    <row r="33" spans="1:19" x14ac:dyDescent="0.25">
      <c r="B33" s="74" t="s">
        <v>62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R33" s="27"/>
      <c r="S33" s="27"/>
    </row>
    <row r="34" spans="1:19" ht="15" customHeight="1" x14ac:dyDescent="0.25">
      <c r="B34" s="74" t="str">
        <f>'0611182'!B34:J34</f>
        <v>(у редакції рішення міської ради від 02.09.2021 року № 1269-16-VIII)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27"/>
      <c r="S34" s="27"/>
    </row>
    <row r="35" spans="1:19" ht="33" customHeight="1" x14ac:dyDescent="0.25">
      <c r="A35" s="12">
        <v>6</v>
      </c>
      <c r="B35" s="13" t="s">
        <v>27</v>
      </c>
      <c r="C35" s="12"/>
      <c r="D35" s="12"/>
      <c r="E35" s="12"/>
      <c r="F35" s="12"/>
      <c r="G35" s="12"/>
      <c r="H35" s="12"/>
      <c r="I35" s="12"/>
      <c r="R35" s="27"/>
      <c r="S35" s="27"/>
    </row>
    <row r="36" spans="1:19" ht="32.25" customHeight="1" x14ac:dyDescent="0.25">
      <c r="B36" s="8" t="s">
        <v>28</v>
      </c>
      <c r="C36" s="59" t="s">
        <v>29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41"/>
      <c r="S36" s="27"/>
    </row>
    <row r="37" spans="1:19" ht="39.75" customHeight="1" x14ac:dyDescent="0.25">
      <c r="B37" s="8">
        <v>1</v>
      </c>
      <c r="C37" s="75" t="s">
        <v>100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7"/>
      <c r="R37" s="41"/>
      <c r="S37" s="27"/>
    </row>
    <row r="38" spans="1:19" ht="22.5" customHeight="1" x14ac:dyDescent="0.25">
      <c r="A38" s="3">
        <v>7</v>
      </c>
      <c r="B38" s="3" t="s">
        <v>30</v>
      </c>
      <c r="C38" s="3"/>
      <c r="D38" s="3"/>
      <c r="E38" s="3"/>
      <c r="F38" s="3"/>
      <c r="G38" s="3"/>
      <c r="H38" s="3"/>
      <c r="I38" s="3"/>
      <c r="R38" s="41"/>
      <c r="S38" s="27"/>
    </row>
    <row r="39" spans="1:19" ht="32.25" customHeight="1" x14ac:dyDescent="0.25">
      <c r="B39" s="62" t="s">
        <v>126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3"/>
      <c r="R39" s="41"/>
      <c r="S39" s="27"/>
    </row>
    <row r="40" spans="1:19" ht="32.25" customHeight="1" x14ac:dyDescent="0.25">
      <c r="A40" s="3">
        <v>8</v>
      </c>
      <c r="B40" s="3" t="s">
        <v>31</v>
      </c>
      <c r="C40" s="3"/>
      <c r="D40" s="3"/>
      <c r="R40" s="41"/>
      <c r="S40" s="27"/>
    </row>
    <row r="41" spans="1:19" ht="25.5" customHeight="1" x14ac:dyDescent="0.25">
      <c r="B41" s="8" t="s">
        <v>28</v>
      </c>
      <c r="C41" s="59" t="s">
        <v>32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1"/>
      <c r="R41" s="41"/>
      <c r="S41" s="27"/>
    </row>
    <row r="42" spans="1:19" ht="30.75" customHeight="1" x14ac:dyDescent="0.25">
      <c r="B42" s="8"/>
      <c r="C42" s="75" t="s">
        <v>100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7"/>
      <c r="R42" s="41"/>
      <c r="S42" s="27"/>
    </row>
    <row r="43" spans="1:19" ht="31.5" customHeight="1" x14ac:dyDescent="0.25">
      <c r="A43" s="3">
        <v>9</v>
      </c>
      <c r="B43" s="14" t="s">
        <v>33</v>
      </c>
      <c r="C43" s="3"/>
      <c r="D43" s="3"/>
      <c r="E43" s="3"/>
      <c r="R43" s="41"/>
      <c r="S43" s="27"/>
    </row>
    <row r="44" spans="1:19" ht="24" customHeight="1" x14ac:dyDescent="0.25">
      <c r="B44" s="8" t="s">
        <v>28</v>
      </c>
      <c r="C44" s="59" t="s">
        <v>33</v>
      </c>
      <c r="D44" s="60"/>
      <c r="E44" s="60"/>
      <c r="F44" s="60"/>
      <c r="G44" s="60"/>
      <c r="H44" s="60"/>
      <c r="I44" s="61"/>
      <c r="J44" s="59" t="s">
        <v>34</v>
      </c>
      <c r="K44" s="60"/>
      <c r="L44" s="61"/>
      <c r="M44" s="59" t="s">
        <v>35</v>
      </c>
      <c r="N44" s="60"/>
      <c r="O44" s="61"/>
      <c r="P44" s="59" t="s">
        <v>36</v>
      </c>
      <c r="Q44" s="61"/>
      <c r="R44" s="41"/>
      <c r="S44" s="27"/>
    </row>
    <row r="45" spans="1:19" ht="26.25" customHeight="1" x14ac:dyDescent="0.25">
      <c r="B45" s="58">
        <v>1</v>
      </c>
      <c r="C45" s="59">
        <v>2</v>
      </c>
      <c r="D45" s="60"/>
      <c r="E45" s="60"/>
      <c r="F45" s="60"/>
      <c r="G45" s="60"/>
      <c r="H45" s="60"/>
      <c r="I45" s="61"/>
      <c r="J45" s="59">
        <v>3</v>
      </c>
      <c r="K45" s="60"/>
      <c r="L45" s="61"/>
      <c r="M45" s="59">
        <v>4</v>
      </c>
      <c r="N45" s="60"/>
      <c r="O45" s="61"/>
      <c r="P45" s="59">
        <v>5</v>
      </c>
      <c r="Q45" s="61"/>
      <c r="R45" s="41"/>
      <c r="S45" s="27"/>
    </row>
    <row r="46" spans="1:19" ht="51.75" customHeight="1" x14ac:dyDescent="0.25">
      <c r="B46" s="8"/>
      <c r="C46" s="75" t="s">
        <v>94</v>
      </c>
      <c r="D46" s="76"/>
      <c r="E46" s="76"/>
      <c r="F46" s="76"/>
      <c r="G46" s="76"/>
      <c r="H46" s="76"/>
      <c r="I46" s="77"/>
      <c r="J46" s="78">
        <f>J25</f>
        <v>5140676</v>
      </c>
      <c r="K46" s="79"/>
      <c r="L46" s="80"/>
      <c r="M46" s="78">
        <f>O25</f>
        <v>0</v>
      </c>
      <c r="N46" s="79"/>
      <c r="O46" s="80"/>
      <c r="P46" s="78">
        <f>J46+M46</f>
        <v>5140676</v>
      </c>
      <c r="Q46" s="80"/>
      <c r="R46" s="41"/>
      <c r="S46" s="27"/>
    </row>
    <row r="47" spans="1:19" ht="29.25" customHeight="1" x14ac:dyDescent="0.25">
      <c r="B47" s="8"/>
      <c r="C47" s="59" t="s">
        <v>36</v>
      </c>
      <c r="D47" s="60"/>
      <c r="E47" s="60"/>
      <c r="F47" s="60"/>
      <c r="G47" s="60"/>
      <c r="H47" s="60"/>
      <c r="I47" s="61"/>
      <c r="J47" s="78">
        <f>J46</f>
        <v>5140676</v>
      </c>
      <c r="K47" s="79"/>
      <c r="L47" s="80"/>
      <c r="M47" s="78">
        <f>M46</f>
        <v>0</v>
      </c>
      <c r="N47" s="79"/>
      <c r="O47" s="80"/>
      <c r="P47" s="78">
        <f>P46</f>
        <v>5140676</v>
      </c>
      <c r="Q47" s="80"/>
      <c r="R47" s="41"/>
      <c r="S47" s="27"/>
    </row>
    <row r="48" spans="1:19" x14ac:dyDescent="0.25">
      <c r="A48" s="3">
        <v>10</v>
      </c>
      <c r="B48" s="3" t="s">
        <v>37</v>
      </c>
      <c r="C48" s="3"/>
      <c r="D48" s="3"/>
      <c r="E48" s="3"/>
      <c r="F48" s="3"/>
      <c r="G48" s="3"/>
      <c r="H48" s="3"/>
      <c r="I48" s="3"/>
      <c r="R48" s="41"/>
      <c r="S48" s="27"/>
    </row>
    <row r="49" spans="2:19" x14ac:dyDescent="0.25">
      <c r="B49" s="8" t="s">
        <v>28</v>
      </c>
      <c r="C49" s="59" t="s">
        <v>38</v>
      </c>
      <c r="D49" s="60"/>
      <c r="E49" s="60"/>
      <c r="F49" s="60"/>
      <c r="G49" s="60"/>
      <c r="H49" s="60"/>
      <c r="I49" s="61"/>
      <c r="J49" s="59" t="s">
        <v>34</v>
      </c>
      <c r="K49" s="60"/>
      <c r="L49" s="61"/>
      <c r="M49" s="59" t="s">
        <v>35</v>
      </c>
      <c r="N49" s="60"/>
      <c r="O49" s="61"/>
      <c r="P49" s="59" t="s">
        <v>36</v>
      </c>
      <c r="Q49" s="61"/>
      <c r="R49" s="41"/>
      <c r="S49" s="27"/>
    </row>
    <row r="50" spans="2:19" x14ac:dyDescent="0.25">
      <c r="B50" s="8"/>
      <c r="C50" s="59"/>
      <c r="D50" s="60"/>
      <c r="E50" s="60"/>
      <c r="F50" s="60"/>
      <c r="G50" s="60"/>
      <c r="H50" s="60"/>
      <c r="I50" s="61"/>
      <c r="J50" s="59"/>
      <c r="K50" s="60"/>
      <c r="L50" s="61"/>
      <c r="M50" s="59"/>
      <c r="N50" s="60"/>
      <c r="O50" s="61"/>
      <c r="P50" s="59"/>
      <c r="Q50" s="61"/>
      <c r="R50" s="41"/>
      <c r="S50" s="27"/>
    </row>
    <row r="51" spans="2:19" x14ac:dyDescent="0.25">
      <c r="B51" s="8"/>
      <c r="C51" s="59"/>
      <c r="D51" s="60"/>
      <c r="E51" s="60"/>
      <c r="F51" s="60"/>
      <c r="G51" s="60"/>
      <c r="H51" s="60"/>
      <c r="I51" s="61"/>
      <c r="J51" s="59"/>
      <c r="K51" s="60"/>
      <c r="L51" s="61"/>
      <c r="M51" s="59"/>
      <c r="N51" s="60"/>
      <c r="O51" s="61"/>
      <c r="P51" s="59"/>
      <c r="Q51" s="61"/>
      <c r="R51" s="41"/>
      <c r="S51" s="27"/>
    </row>
    <row r="52" spans="2:19" x14ac:dyDescent="0.25">
      <c r="Q52" s="27"/>
      <c r="R52" s="27"/>
      <c r="S52" s="27"/>
    </row>
    <row r="53" spans="2:19" x14ac:dyDescent="0.25">
      <c r="B53" s="15"/>
      <c r="C53" s="15"/>
      <c r="D53" s="16"/>
      <c r="E53" s="15"/>
      <c r="F53" s="15"/>
      <c r="G53" s="15"/>
      <c r="H53" s="15"/>
      <c r="I53" s="15"/>
      <c r="Q53" s="27"/>
      <c r="R53" s="27"/>
      <c r="S53" s="27"/>
    </row>
    <row r="54" spans="2:19" ht="15" customHeight="1" x14ac:dyDescent="0.25">
      <c r="B54" s="17">
        <v>11</v>
      </c>
      <c r="C54" s="17"/>
      <c r="D54" s="81" t="s">
        <v>40</v>
      </c>
      <c r="E54" s="81"/>
      <c r="F54" s="81"/>
      <c r="G54" s="81"/>
      <c r="H54" s="81"/>
      <c r="I54" s="81"/>
      <c r="Q54" s="27"/>
      <c r="R54" s="27"/>
      <c r="S54" s="27"/>
    </row>
    <row r="55" spans="2:19" ht="15" customHeight="1" x14ac:dyDescent="0.25">
      <c r="B55" s="17"/>
      <c r="C55" s="17"/>
      <c r="D55" s="51"/>
      <c r="E55" s="51"/>
      <c r="F55" s="51"/>
      <c r="G55" s="51"/>
      <c r="H55" s="51"/>
      <c r="I55" s="51"/>
      <c r="Q55" s="27"/>
      <c r="R55" s="27"/>
      <c r="S55" s="27"/>
    </row>
    <row r="56" spans="2:19" ht="15" customHeight="1" x14ac:dyDescent="0.25">
      <c r="B56" s="24" t="s">
        <v>28</v>
      </c>
      <c r="C56" s="82" t="s">
        <v>49</v>
      </c>
      <c r="D56" s="82"/>
      <c r="E56" s="25" t="s">
        <v>50</v>
      </c>
      <c r="F56" s="82" t="s">
        <v>51</v>
      </c>
      <c r="G56" s="82"/>
      <c r="H56" s="82" t="s">
        <v>34</v>
      </c>
      <c r="I56" s="82"/>
      <c r="J56" s="83" t="s">
        <v>35</v>
      </c>
      <c r="K56" s="83"/>
      <c r="L56" s="83" t="s">
        <v>36</v>
      </c>
      <c r="M56" s="83"/>
      <c r="Q56" s="27"/>
      <c r="R56" s="27"/>
      <c r="S56" s="27"/>
    </row>
    <row r="57" spans="2:19" ht="15" customHeight="1" x14ac:dyDescent="0.25">
      <c r="B57" s="24">
        <v>1</v>
      </c>
      <c r="C57" s="84" t="s">
        <v>83</v>
      </c>
      <c r="D57" s="85"/>
      <c r="E57" s="25"/>
      <c r="F57" s="84"/>
      <c r="G57" s="85"/>
      <c r="H57" s="84"/>
      <c r="I57" s="85"/>
      <c r="J57" s="59"/>
      <c r="K57" s="61"/>
      <c r="L57" s="59"/>
      <c r="M57" s="61"/>
      <c r="Q57" s="27"/>
      <c r="R57" s="27"/>
      <c r="S57" s="27"/>
    </row>
    <row r="58" spans="2:19" ht="24" customHeight="1" x14ac:dyDescent="0.25">
      <c r="B58" s="29">
        <v>1</v>
      </c>
      <c r="C58" s="86" t="s">
        <v>97</v>
      </c>
      <c r="D58" s="87"/>
      <c r="E58" s="26" t="s">
        <v>69</v>
      </c>
      <c r="F58" s="88" t="s">
        <v>60</v>
      </c>
      <c r="G58" s="89"/>
      <c r="H58" s="90">
        <v>34</v>
      </c>
      <c r="I58" s="91"/>
      <c r="J58" s="92"/>
      <c r="K58" s="93"/>
      <c r="L58" s="92">
        <f t="shared" ref="L58:L64" si="0">H58</f>
        <v>34</v>
      </c>
      <c r="M58" s="93"/>
      <c r="Q58" s="27"/>
      <c r="R58" s="27"/>
      <c r="S58" s="27"/>
    </row>
    <row r="59" spans="2:19" ht="24" customHeight="1" x14ac:dyDescent="0.25">
      <c r="B59" s="29">
        <v>2</v>
      </c>
      <c r="C59" s="86" t="s">
        <v>98</v>
      </c>
      <c r="D59" s="87"/>
      <c r="E59" s="26" t="s">
        <v>69</v>
      </c>
      <c r="F59" s="88" t="s">
        <v>60</v>
      </c>
      <c r="G59" s="89"/>
      <c r="H59" s="90">
        <v>795</v>
      </c>
      <c r="I59" s="91"/>
      <c r="J59" s="92"/>
      <c r="K59" s="93"/>
      <c r="L59" s="92">
        <f t="shared" si="0"/>
        <v>795</v>
      </c>
      <c r="M59" s="93"/>
      <c r="Q59" s="27"/>
      <c r="R59" s="27"/>
      <c r="S59" s="27"/>
    </row>
    <row r="60" spans="2:19" ht="32.25" customHeight="1" x14ac:dyDescent="0.25">
      <c r="B60" s="29">
        <v>3</v>
      </c>
      <c r="C60" s="94" t="s">
        <v>80</v>
      </c>
      <c r="D60" s="95"/>
      <c r="E60" s="26" t="s">
        <v>69</v>
      </c>
      <c r="F60" s="88" t="s">
        <v>60</v>
      </c>
      <c r="G60" s="89"/>
      <c r="H60" s="90">
        <f>H61+H62+H63+H64</f>
        <v>1872</v>
      </c>
      <c r="I60" s="91"/>
      <c r="J60" s="92"/>
      <c r="K60" s="93"/>
      <c r="L60" s="92">
        <f t="shared" si="0"/>
        <v>1872</v>
      </c>
      <c r="M60" s="93"/>
      <c r="Q60" s="27"/>
      <c r="R60" s="27"/>
      <c r="S60" s="27"/>
    </row>
    <row r="61" spans="2:19" ht="24" customHeight="1" x14ac:dyDescent="0.25">
      <c r="B61" s="29">
        <v>4</v>
      </c>
      <c r="C61" s="86" t="s">
        <v>79</v>
      </c>
      <c r="D61" s="87"/>
      <c r="E61" s="26" t="s">
        <v>69</v>
      </c>
      <c r="F61" s="88" t="s">
        <v>60</v>
      </c>
      <c r="G61" s="89"/>
      <c r="H61" s="90">
        <f>1703.5+168.5</f>
        <v>1872</v>
      </c>
      <c r="I61" s="91"/>
      <c r="J61" s="92"/>
      <c r="K61" s="93"/>
      <c r="L61" s="92">
        <f t="shared" si="0"/>
        <v>1872</v>
      </c>
      <c r="M61" s="93"/>
      <c r="Q61" s="27"/>
      <c r="R61" s="27"/>
      <c r="S61" s="27"/>
    </row>
    <row r="62" spans="2:19" ht="24.75" customHeight="1" x14ac:dyDescent="0.25">
      <c r="B62" s="29">
        <v>5</v>
      </c>
      <c r="C62" s="94" t="s">
        <v>78</v>
      </c>
      <c r="D62" s="95"/>
      <c r="E62" s="26" t="s">
        <v>69</v>
      </c>
      <c r="F62" s="88" t="s">
        <v>60</v>
      </c>
      <c r="G62" s="89"/>
      <c r="H62" s="90"/>
      <c r="I62" s="91"/>
      <c r="J62" s="49"/>
      <c r="K62" s="50"/>
      <c r="L62" s="92">
        <f t="shared" si="0"/>
        <v>0</v>
      </c>
      <c r="M62" s="93"/>
      <c r="Q62" s="27"/>
      <c r="R62" s="27"/>
      <c r="S62" s="27"/>
    </row>
    <row r="63" spans="2:19" ht="24" customHeight="1" x14ac:dyDescent="0.25">
      <c r="B63" s="29">
        <v>6</v>
      </c>
      <c r="C63" s="86" t="s">
        <v>77</v>
      </c>
      <c r="D63" s="87"/>
      <c r="E63" s="26" t="s">
        <v>69</v>
      </c>
      <c r="F63" s="88" t="s">
        <v>60</v>
      </c>
      <c r="G63" s="89"/>
      <c r="H63" s="90"/>
      <c r="I63" s="91"/>
      <c r="J63" s="49"/>
      <c r="K63" s="50"/>
      <c r="L63" s="92">
        <f t="shared" si="0"/>
        <v>0</v>
      </c>
      <c r="M63" s="93"/>
      <c r="Q63" s="27"/>
      <c r="R63" s="27"/>
      <c r="S63" s="27"/>
    </row>
    <row r="64" spans="2:19" ht="24" customHeight="1" x14ac:dyDescent="0.25">
      <c r="B64" s="29">
        <v>7</v>
      </c>
      <c r="C64" s="86" t="s">
        <v>76</v>
      </c>
      <c r="D64" s="87"/>
      <c r="E64" s="26" t="s">
        <v>69</v>
      </c>
      <c r="F64" s="88" t="s">
        <v>60</v>
      </c>
      <c r="G64" s="89"/>
      <c r="H64" s="90"/>
      <c r="I64" s="91"/>
      <c r="J64" s="92"/>
      <c r="K64" s="93"/>
      <c r="L64" s="92">
        <f t="shared" si="0"/>
        <v>0</v>
      </c>
      <c r="M64" s="93"/>
      <c r="Q64" s="27"/>
      <c r="R64" s="27"/>
      <c r="S64" s="27"/>
    </row>
    <row r="65" spans="2:19" ht="15" customHeight="1" x14ac:dyDescent="0.25">
      <c r="B65" s="29"/>
      <c r="C65" s="84" t="s">
        <v>41</v>
      </c>
      <c r="D65" s="85"/>
      <c r="E65" s="25"/>
      <c r="F65" s="84"/>
      <c r="G65" s="85"/>
      <c r="H65" s="84"/>
      <c r="I65" s="85"/>
      <c r="J65" s="59"/>
      <c r="K65" s="61"/>
      <c r="L65" s="59"/>
      <c r="M65" s="61"/>
      <c r="Q65" s="27"/>
      <c r="R65" s="27"/>
      <c r="S65" s="27"/>
    </row>
    <row r="66" spans="2:19" ht="54.75" customHeight="1" x14ac:dyDescent="0.25">
      <c r="B66" s="29">
        <v>1</v>
      </c>
      <c r="C66" s="94" t="s">
        <v>99</v>
      </c>
      <c r="D66" s="95"/>
      <c r="E66" s="26" t="s">
        <v>52</v>
      </c>
      <c r="F66" s="90" t="s">
        <v>60</v>
      </c>
      <c r="G66" s="91"/>
      <c r="H66" s="90"/>
      <c r="I66" s="91"/>
      <c r="J66" s="59"/>
      <c r="K66" s="61"/>
      <c r="L66" s="59"/>
      <c r="M66" s="61"/>
      <c r="Q66" s="27"/>
      <c r="R66" s="27"/>
      <c r="S66" s="27"/>
    </row>
    <row r="67" spans="2:19" ht="42.75" customHeight="1" x14ac:dyDescent="0.25">
      <c r="B67" s="29">
        <v>2</v>
      </c>
      <c r="C67" s="94" t="s">
        <v>74</v>
      </c>
      <c r="D67" s="95"/>
      <c r="E67" s="26" t="s">
        <v>69</v>
      </c>
      <c r="F67" s="88" t="s">
        <v>73</v>
      </c>
      <c r="G67" s="89"/>
      <c r="H67" s="90"/>
      <c r="I67" s="91"/>
      <c r="J67" s="59"/>
      <c r="K67" s="61"/>
      <c r="L67" s="59"/>
      <c r="M67" s="61"/>
      <c r="Q67" s="27"/>
      <c r="R67" s="27"/>
      <c r="S67" s="27"/>
    </row>
    <row r="68" spans="2:19" ht="15" customHeight="1" x14ac:dyDescent="0.25">
      <c r="B68" s="29"/>
      <c r="C68" s="84" t="s">
        <v>42</v>
      </c>
      <c r="D68" s="85"/>
      <c r="E68" s="26"/>
      <c r="F68" s="90"/>
      <c r="G68" s="91"/>
      <c r="H68" s="90"/>
      <c r="I68" s="91"/>
      <c r="J68" s="59"/>
      <c r="K68" s="61"/>
      <c r="L68" s="59"/>
      <c r="M68" s="61"/>
      <c r="Q68" s="27"/>
      <c r="R68" s="27"/>
      <c r="S68" s="27"/>
    </row>
    <row r="69" spans="2:19" ht="15" customHeight="1" x14ac:dyDescent="0.25">
      <c r="B69" s="29">
        <v>1</v>
      </c>
      <c r="C69" s="111" t="s">
        <v>57</v>
      </c>
      <c r="D69" s="112"/>
      <c r="E69" s="44" t="s">
        <v>53</v>
      </c>
      <c r="F69" s="113" t="s">
        <v>60</v>
      </c>
      <c r="G69" s="114"/>
      <c r="H69" s="115">
        <f>J47/20425</f>
        <v>251.68548347613219</v>
      </c>
      <c r="I69" s="116"/>
      <c r="J69" s="98"/>
      <c r="K69" s="99"/>
      <c r="L69" s="117">
        <f>H69</f>
        <v>251.68548347613219</v>
      </c>
      <c r="M69" s="118"/>
      <c r="Q69" s="27"/>
      <c r="R69" s="27"/>
      <c r="S69" s="27"/>
    </row>
    <row r="70" spans="2:19" ht="18" customHeight="1" x14ac:dyDescent="0.25">
      <c r="B70" s="29">
        <v>2</v>
      </c>
      <c r="C70" s="86" t="s">
        <v>71</v>
      </c>
      <c r="D70" s="87"/>
      <c r="E70" s="26" t="s">
        <v>70</v>
      </c>
      <c r="F70" s="90" t="s">
        <v>60</v>
      </c>
      <c r="G70" s="91"/>
      <c r="H70" s="119">
        <v>2645</v>
      </c>
      <c r="I70" s="120"/>
      <c r="J70" s="59"/>
      <c r="K70" s="61"/>
      <c r="L70" s="59">
        <f>H70</f>
        <v>2645</v>
      </c>
      <c r="M70" s="61"/>
      <c r="Q70" s="27"/>
      <c r="R70" s="27"/>
      <c r="S70" s="27"/>
    </row>
    <row r="71" spans="2:19" ht="22.5" customHeight="1" x14ac:dyDescent="0.25">
      <c r="B71" s="29"/>
      <c r="C71" s="84" t="s">
        <v>54</v>
      </c>
      <c r="D71" s="85"/>
      <c r="E71" s="25"/>
      <c r="F71" s="84"/>
      <c r="G71" s="85"/>
      <c r="H71" s="84"/>
      <c r="I71" s="85"/>
      <c r="J71" s="59"/>
      <c r="K71" s="61"/>
      <c r="L71" s="59"/>
      <c r="M71" s="61"/>
      <c r="Q71" s="27"/>
      <c r="R71" s="27"/>
      <c r="S71" s="27"/>
    </row>
    <row r="72" spans="2:19" ht="15" customHeight="1" x14ac:dyDescent="0.25">
      <c r="B72" s="29">
        <v>1</v>
      </c>
      <c r="C72" s="86" t="s">
        <v>55</v>
      </c>
      <c r="D72" s="87"/>
      <c r="E72" s="26" t="s">
        <v>66</v>
      </c>
      <c r="F72" s="90" t="s">
        <v>60</v>
      </c>
      <c r="G72" s="91"/>
      <c r="H72" s="90">
        <v>175</v>
      </c>
      <c r="I72" s="91"/>
      <c r="J72" s="59"/>
      <c r="K72" s="61"/>
      <c r="L72" s="59">
        <f>H72</f>
        <v>175</v>
      </c>
      <c r="M72" s="61"/>
      <c r="Q72" s="27"/>
      <c r="R72" s="27"/>
      <c r="S72" s="27"/>
    </row>
    <row r="73" spans="2:19" ht="28.5" customHeight="1" x14ac:dyDescent="0.25">
      <c r="B73" s="29">
        <v>2</v>
      </c>
      <c r="C73" s="127" t="s">
        <v>68</v>
      </c>
      <c r="D73" s="128"/>
      <c r="E73" s="26" t="s">
        <v>53</v>
      </c>
      <c r="F73" s="90"/>
      <c r="G73" s="91"/>
      <c r="H73" s="90"/>
      <c r="I73" s="91"/>
      <c r="J73" s="59"/>
      <c r="K73" s="61"/>
      <c r="L73" s="59">
        <f>J73</f>
        <v>0</v>
      </c>
      <c r="M73" s="61"/>
      <c r="Q73" s="27"/>
      <c r="R73" s="27"/>
      <c r="S73" s="27"/>
    </row>
    <row r="74" spans="2:19" x14ac:dyDescent="0.25">
      <c r="B74" s="18"/>
      <c r="C74" s="18"/>
      <c r="D74" s="19"/>
      <c r="E74" s="20"/>
      <c r="F74" s="20"/>
      <c r="G74" s="20"/>
      <c r="H74" s="20"/>
      <c r="I74" s="21"/>
    </row>
    <row r="75" spans="2:19" x14ac:dyDescent="0.25">
      <c r="B75" s="18"/>
      <c r="C75" s="18"/>
      <c r="D75" s="19"/>
      <c r="E75" s="20"/>
      <c r="F75" s="20"/>
      <c r="G75" s="20"/>
      <c r="H75" s="20"/>
      <c r="I75" s="21"/>
    </row>
    <row r="76" spans="2:19" x14ac:dyDescent="0.25">
      <c r="B76" s="109" t="s">
        <v>43</v>
      </c>
      <c r="C76" s="109"/>
      <c r="D76" s="109"/>
      <c r="E76" s="20"/>
      <c r="F76" s="20"/>
      <c r="G76" s="20"/>
      <c r="H76" s="20"/>
      <c r="I76" s="21"/>
    </row>
    <row r="77" spans="2:19" x14ac:dyDescent="0.25">
      <c r="B77" s="109" t="s">
        <v>44</v>
      </c>
      <c r="C77" s="109"/>
      <c r="D77" s="109"/>
      <c r="E77" s="22"/>
      <c r="F77" s="20"/>
      <c r="G77" s="110" t="s">
        <v>115</v>
      </c>
      <c r="H77" s="110"/>
      <c r="I77" s="21"/>
    </row>
    <row r="78" spans="2:19" x14ac:dyDescent="0.25">
      <c r="B78" s="18"/>
      <c r="C78" s="18"/>
      <c r="D78" s="19"/>
      <c r="E78" s="20" t="s">
        <v>45</v>
      </c>
      <c r="F78" s="20"/>
      <c r="G78" s="108" t="s">
        <v>46</v>
      </c>
      <c r="H78" s="108"/>
      <c r="I78" s="21"/>
    </row>
    <row r="79" spans="2:19" x14ac:dyDescent="0.25">
      <c r="B79" s="18"/>
      <c r="C79" s="18"/>
      <c r="D79" s="19"/>
      <c r="E79" s="20"/>
      <c r="F79" s="20"/>
      <c r="G79" s="23"/>
      <c r="H79" s="23"/>
      <c r="I79" s="21"/>
    </row>
    <row r="80" spans="2:19" x14ac:dyDescent="0.25">
      <c r="B80" s="109" t="s">
        <v>47</v>
      </c>
      <c r="C80" s="109"/>
      <c r="D80" s="109"/>
      <c r="E80" s="20"/>
      <c r="F80" s="20"/>
      <c r="G80" s="23"/>
      <c r="H80" s="23"/>
      <c r="I80" s="21"/>
    </row>
    <row r="81" spans="2:9" x14ac:dyDescent="0.25">
      <c r="B81" s="109" t="s">
        <v>48</v>
      </c>
      <c r="C81" s="109"/>
      <c r="D81" s="109"/>
      <c r="E81" s="22"/>
      <c r="F81" s="20"/>
      <c r="G81" s="110" t="s">
        <v>56</v>
      </c>
      <c r="H81" s="110"/>
      <c r="I81" s="21"/>
    </row>
    <row r="82" spans="2:9" x14ac:dyDescent="0.25">
      <c r="B82" s="18"/>
      <c r="C82" s="18"/>
      <c r="D82" s="19"/>
      <c r="E82" s="20" t="s">
        <v>45</v>
      </c>
      <c r="F82" s="20"/>
      <c r="G82" s="108" t="s">
        <v>46</v>
      </c>
      <c r="H82" s="108"/>
      <c r="I82" s="21"/>
    </row>
  </sheetData>
  <mergeCells count="152">
    <mergeCell ref="G82:H82"/>
    <mergeCell ref="B77:D77"/>
    <mergeCell ref="G77:H77"/>
    <mergeCell ref="G78:H78"/>
    <mergeCell ref="B80:D80"/>
    <mergeCell ref="B81:D81"/>
    <mergeCell ref="G81:H81"/>
    <mergeCell ref="C73:D73"/>
    <mergeCell ref="F73:G73"/>
    <mergeCell ref="H73:I73"/>
    <mergeCell ref="J73:K73"/>
    <mergeCell ref="L73:M73"/>
    <mergeCell ref="B76:D76"/>
    <mergeCell ref="C71:D71"/>
    <mergeCell ref="F71:G71"/>
    <mergeCell ref="H71:I71"/>
    <mergeCell ref="J71:K71"/>
    <mergeCell ref="L71:M71"/>
    <mergeCell ref="C72:D72"/>
    <mergeCell ref="F72:G72"/>
    <mergeCell ref="H72:I72"/>
    <mergeCell ref="J72:K72"/>
    <mergeCell ref="L72:M72"/>
    <mergeCell ref="C69:D69"/>
    <mergeCell ref="F69:G69"/>
    <mergeCell ref="H69:I69"/>
    <mergeCell ref="J69:K69"/>
    <mergeCell ref="L69:M69"/>
    <mergeCell ref="C70:D70"/>
    <mergeCell ref="F70:G70"/>
    <mergeCell ref="H70:I70"/>
    <mergeCell ref="J70:K70"/>
    <mergeCell ref="L70:M70"/>
    <mergeCell ref="C67:D67"/>
    <mergeCell ref="F67:G67"/>
    <mergeCell ref="H67:I67"/>
    <mergeCell ref="J67:K67"/>
    <mergeCell ref="L67:M67"/>
    <mergeCell ref="C68:D68"/>
    <mergeCell ref="F68:G68"/>
    <mergeCell ref="H68:I68"/>
    <mergeCell ref="J68:K68"/>
    <mergeCell ref="L68:M68"/>
    <mergeCell ref="C65:D65"/>
    <mergeCell ref="F65:G65"/>
    <mergeCell ref="H65:I65"/>
    <mergeCell ref="J65:K65"/>
    <mergeCell ref="L65:M65"/>
    <mergeCell ref="C66:D66"/>
    <mergeCell ref="F66:G66"/>
    <mergeCell ref="H66:I66"/>
    <mergeCell ref="J66:K66"/>
    <mergeCell ref="L66:M66"/>
    <mergeCell ref="C63:D63"/>
    <mergeCell ref="F63:G63"/>
    <mergeCell ref="H63:I63"/>
    <mergeCell ref="L63:M63"/>
    <mergeCell ref="C64:D64"/>
    <mergeCell ref="F64:G64"/>
    <mergeCell ref="H64:I64"/>
    <mergeCell ref="J64:K64"/>
    <mergeCell ref="L64:M64"/>
    <mergeCell ref="C61:D61"/>
    <mergeCell ref="F61:G61"/>
    <mergeCell ref="H61:I61"/>
    <mergeCell ref="J61:K61"/>
    <mergeCell ref="L61:M61"/>
    <mergeCell ref="C62:D62"/>
    <mergeCell ref="F62:G62"/>
    <mergeCell ref="H62:I62"/>
    <mergeCell ref="L62:M62"/>
    <mergeCell ref="C59:D59"/>
    <mergeCell ref="F59:G59"/>
    <mergeCell ref="H59:I59"/>
    <mergeCell ref="J59:K59"/>
    <mergeCell ref="L59:M59"/>
    <mergeCell ref="C60:D60"/>
    <mergeCell ref="F60:G60"/>
    <mergeCell ref="H60:I60"/>
    <mergeCell ref="J60:K60"/>
    <mergeCell ref="L60:M60"/>
    <mergeCell ref="C57:D57"/>
    <mergeCell ref="F57:G57"/>
    <mergeCell ref="H57:I57"/>
    <mergeCell ref="J57:K57"/>
    <mergeCell ref="L57:M57"/>
    <mergeCell ref="C58:D58"/>
    <mergeCell ref="F58:G58"/>
    <mergeCell ref="H58:I58"/>
    <mergeCell ref="J58:K58"/>
    <mergeCell ref="L58:M58"/>
    <mergeCell ref="C51:I51"/>
    <mergeCell ref="J51:L51"/>
    <mergeCell ref="M51:O51"/>
    <mergeCell ref="P51:Q51"/>
    <mergeCell ref="D54:I54"/>
    <mergeCell ref="C56:D56"/>
    <mergeCell ref="F56:G56"/>
    <mergeCell ref="H56:I56"/>
    <mergeCell ref="J56:K56"/>
    <mergeCell ref="L56:M56"/>
    <mergeCell ref="C49:I49"/>
    <mergeCell ref="J49:L49"/>
    <mergeCell ref="M49:O49"/>
    <mergeCell ref="P49:Q49"/>
    <mergeCell ref="C50:I50"/>
    <mergeCell ref="J50:L50"/>
    <mergeCell ref="M50:O50"/>
    <mergeCell ref="P50:Q50"/>
    <mergeCell ref="C46:I46"/>
    <mergeCell ref="J46:L46"/>
    <mergeCell ref="M46:O46"/>
    <mergeCell ref="P46:Q46"/>
    <mergeCell ref="C47:I47"/>
    <mergeCell ref="J47:L47"/>
    <mergeCell ref="M47:O47"/>
    <mergeCell ref="P47:Q47"/>
    <mergeCell ref="C42:Q42"/>
    <mergeCell ref="C44:I44"/>
    <mergeCell ref="J44:L44"/>
    <mergeCell ref="M44:O44"/>
    <mergeCell ref="P44:Q44"/>
    <mergeCell ref="C45:I45"/>
    <mergeCell ref="J45:L45"/>
    <mergeCell ref="M45:O45"/>
    <mergeCell ref="P45:Q45"/>
    <mergeCell ref="B33:L33"/>
    <mergeCell ref="B34:Q34"/>
    <mergeCell ref="C36:Q36"/>
    <mergeCell ref="C37:Q37"/>
    <mergeCell ref="B39:Q39"/>
    <mergeCell ref="C41:Q41"/>
    <mergeCell ref="B22:C22"/>
    <mergeCell ref="I22:N22"/>
    <mergeCell ref="P22:Q22"/>
    <mergeCell ref="B23:C23"/>
    <mergeCell ref="I23:N23"/>
    <mergeCell ref="P23:Q23"/>
    <mergeCell ref="B19:C19"/>
    <mergeCell ref="F19:N19"/>
    <mergeCell ref="P19:Q19"/>
    <mergeCell ref="B20:C20"/>
    <mergeCell ref="F20:N20"/>
    <mergeCell ref="P20:Q20"/>
    <mergeCell ref="A12:Q12"/>
    <mergeCell ref="A13:Q13"/>
    <mergeCell ref="B16:C16"/>
    <mergeCell ref="F16:N16"/>
    <mergeCell ref="P16:Q16"/>
    <mergeCell ref="B17:C17"/>
    <mergeCell ref="F17:N17"/>
    <mergeCell ref="P17:Q17"/>
  </mergeCells>
  <pageMargins left="0.70866141732283472" right="0.70866141732283472" top="0.74803149606299213" bottom="0.74803149606299213" header="0.31496062992125984" footer="0.31496062992125984"/>
  <pageSetup paperSize="9" scale="63" orientation="landscape" verticalDpi="0" r:id="rId1"/>
  <rowBreaks count="2" manualBreakCount="2">
    <brk id="34" max="17" man="1"/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0611010</vt:lpstr>
      <vt:lpstr>0611021</vt:lpstr>
      <vt:lpstr>0611070</vt:lpstr>
      <vt:lpstr>0611182</vt:lpstr>
      <vt:lpstr>0611031</vt:lpstr>
      <vt:lpstr>0611151</vt:lpstr>
      <vt:lpstr>0610160</vt:lpstr>
      <vt:lpstr>0611061</vt:lpstr>
      <vt:lpstr>'0611010'!Область_печати</vt:lpstr>
      <vt:lpstr>'0611021'!Область_печати</vt:lpstr>
      <vt:lpstr>'0611031'!Область_печати</vt:lpstr>
      <vt:lpstr>'0611061'!Область_печати</vt:lpstr>
      <vt:lpstr>'0611182'!Область_печати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2020-01-23T14:21:36Z</cp:lastPrinted>
  <dcterms:created xsi:type="dcterms:W3CDTF">2006-09-16T00:00:00Z</dcterms:created>
  <dcterms:modified xsi:type="dcterms:W3CDTF">2021-09-03T11:46:25Z</dcterms:modified>
</cp:coreProperties>
</file>