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activeTab="0"/>
  </bookViews>
  <sheets>
    <sheet name="БЗ Ф-2" sheetId="1" r:id="rId1"/>
  </sheets>
  <definedNames/>
  <calcPr fullCalcOnLoad="1"/>
</workbook>
</file>

<file path=xl/sharedStrings.xml><?xml version="1.0" encoding="utf-8"?>
<sst xmlns="http://schemas.openxmlformats.org/spreadsheetml/2006/main" count="817" uniqueCount="202">
  <si>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</si>
  <si>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</si>
  <si>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</si>
  <si>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</si>
  <si>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</si>
  <si>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</si>
  <si>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</si>
  <si>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</si>
  <si>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</si>
  <si>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</si>
  <si>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</si>
  <si>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</si>
  <si>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</si>
  <si>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</si>
  <si>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</si>
  <si>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</si>
  <si>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</si>
  <si>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</si>
  <si>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</si>
  <si>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</si>
  <si>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</si>
  <si>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</si>
  <si>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</si>
  <si>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</si>
  <si>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</si>
  <si>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</si>
  <si>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</si>
  <si>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</si>
  <si>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</si>
  <si>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</si>
  <si>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</si>
  <si>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</si>
  <si>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</si>
  <si>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</si>
  <si>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</si>
  <si>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</si>
  <si>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</si>
  <si>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</si>
  <si>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</si>
  <si>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</si>
  <si>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</si>
  <si>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</si>
  <si>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</si>
  <si>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</si>
  <si>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</si>
  <si>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</si>
  <si>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</si>
  <si>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</si>
  <si>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</si>
  <si>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</si>
  <si>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</si>
  <si>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</si>
  <si>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</si>
  <si>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</si>
  <si>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</si>
  <si>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</si>
  <si>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</si>
  <si>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</si>
  <si>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</si>
  <si>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</si>
  <si>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</si>
  <si>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</si>
  <si>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</si>
  <si>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</si>
  <si>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</si>
  <si>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</si>
  <si>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</si>
  <si>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</si>
  <si>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</si>
  <si>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</si>
  <si>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</si>
  <si>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</si>
  <si>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</si>
  <si>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</si>
  <si>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</si>
  <si>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</si>
  <si>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</si>
  <si>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</si>
  <si>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</si>
  <si>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</si>
  <si>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</si>
  <si>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</si>
  <si>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</si>
  <si>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</si>
  <si>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</si>
  <si>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</si>
  <si>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</si>
  <si>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</si>
  <si>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</si>
  <si>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</si>
  <si>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</si>
  <si>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</si>
  <si>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</si>
  <si>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 7 вересня 2019 року N 336)</t>
  </si>
  <si>
    <t>Благодійні внески ,гранти та дарунки</t>
  </si>
  <si>
    <t>2022 рік (прогноз)</t>
  </si>
  <si>
    <t>Поточні видатки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</si>
  <si>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</si>
  <si>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</si>
  <si>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</si>
  <si>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</si>
  <si>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</si>
  <si>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</si>
  <si>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</si>
  <si>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</si>
  <si>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</si>
  <si>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</si>
  <si>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</si>
  <si>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</si>
  <si>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</si>
  <si>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</si>
  <si>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</si>
  <si>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</si>
  <si>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</si>
  <si>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</si>
  <si>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</si>
  <si>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</si>
  <si>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</si>
  <si>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Кількість установ</t>
  </si>
  <si>
    <t>одиниці</t>
  </si>
  <si>
    <t>Штатний розпис</t>
  </si>
  <si>
    <t>Кількість відділень</t>
  </si>
  <si>
    <t>Кількість штатних одиниць персоналу</t>
  </si>
  <si>
    <t>лікарів</t>
  </si>
  <si>
    <t>одиниць</t>
  </si>
  <si>
    <t>Педагогічний персонал</t>
  </si>
  <si>
    <t>Середнього медичного персоналу</t>
  </si>
  <si>
    <t>Молодшого медичного персоналу</t>
  </si>
  <si>
    <t>Інших спеціалістів</t>
  </si>
  <si>
    <t>Інші працівників</t>
  </si>
  <si>
    <t>розрахунок</t>
  </si>
  <si>
    <t>осіб</t>
  </si>
  <si>
    <t>звіт</t>
  </si>
  <si>
    <t>Середні витрати на реабілітацію однієї  особи  на рік</t>
  </si>
  <si>
    <t>грн.</t>
  </si>
  <si>
    <t>відсотки</t>
  </si>
  <si>
    <t>1. Обов'язкові виплати</t>
  </si>
  <si>
    <t>2. Стимулюючі доплати та надбавки</t>
  </si>
  <si>
    <t>3. Премії</t>
  </si>
  <si>
    <t xml:space="preserve">4. Матеріальна допомога </t>
  </si>
  <si>
    <t>2022 рік</t>
  </si>
  <si>
    <t>08</t>
  </si>
  <si>
    <t>Надання  соціальних та реабілітаційних послуг особам з інвалідністю та дітям з інвалідність в установах соціального обслуговування</t>
  </si>
  <si>
    <t>Надання реабілітаційних послуг особам з інвалідністю та дітям з інвалідністю</t>
  </si>
  <si>
    <t>Здійснення комплексу реабілітаційних заходів спрямованих на створення умов для всебічного розвитку осіб з інвалідністю.</t>
  </si>
  <si>
    <t>03193643</t>
  </si>
  <si>
    <t>081</t>
  </si>
  <si>
    <t>0813105</t>
  </si>
  <si>
    <t xml:space="preserve">Частка дітей  з інвалідністю, які інтегровані в дошкільні , загальноосвітні навчальні заклади , до загальної  їх чисельності </t>
  </si>
  <si>
    <t>2023 рік (прогноз)</t>
  </si>
  <si>
    <t>2023 рік</t>
  </si>
  <si>
    <t>Забезпечення діяльності центрів професійної реабілітації  осіб з інвалідністю та центрів соціальної реабілітації дітей з інвалідністю сфери органів праці та соціального захисту населення</t>
  </si>
  <si>
    <t xml:space="preserve">Кількість дітей з інвалідністю , які інтегровані в дошкільні. загальноосвітні навчальні  заклади </t>
  </si>
  <si>
    <t>Відсоток  охоплення дітей з інвалідністю реабілітаційними послугами</t>
  </si>
  <si>
    <t>Бюджет розвитку</t>
  </si>
  <si>
    <t>у тому числ бюджет розвитку</t>
  </si>
  <si>
    <t>2024 рік (прогноз)</t>
  </si>
  <si>
    <t>2024 рік</t>
  </si>
  <si>
    <t>Дебіторська заборгованість на 01.01.2021</t>
  </si>
  <si>
    <t>Забезпечення реалізації завдань, визначених законами України " Про основи соціальної захищеності інвалідів в Україні", " Про реабілітацію осіб з інвалідністю в Україні", " Про соціальні послуги", " Про охорону дитинства.".</t>
  </si>
  <si>
    <t>4. Мета та завдання бюджетної програми на 2023- 2025 роки:</t>
  </si>
  <si>
    <t>1) надходження для виконання бюджетної програми у 2021 -2023 роках:</t>
  </si>
  <si>
    <t>2021 рік (звіт)</t>
  </si>
  <si>
    <t>2022 рік (затверджено)</t>
  </si>
  <si>
    <t>2023рік (проект)</t>
  </si>
  <si>
    <t>2025 рік (прогноз)</t>
  </si>
  <si>
    <t>1) видатки за кодами Економічної класифікації видатків бюджету у 2021 - 2023 роках:</t>
  </si>
  <si>
    <t>2023 рік (проект)</t>
  </si>
  <si>
    <t>2) надання кредитів за кодами Класифікації кредитування бюджету у 2021 - 2023 роках: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</si>
  <si>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</si>
  <si>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</si>
  <si>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2024- 2025 роках:</t>
  </si>
  <si>
    <t>1) витрати за напрямами використання бюджетних коштів у 2021 - 2023 роках:</t>
  </si>
  <si>
    <t>2) результативні показники бюджетної програми у 2024 - 2025 роках:</t>
  </si>
  <si>
    <t>2022 рік (план)</t>
  </si>
  <si>
    <t>2025 рік</t>
  </si>
  <si>
    <t>1) місцеві/регіональні програми, які виконуються в межах бюджетної програми у 2021 - 2023 роках:</t>
  </si>
  <si>
    <t>2) місцеві/регіональні програми, які виконуються в межах бюджетної програми у 2024 - 2025 роках:</t>
  </si>
  <si>
    <t>12. Об'єкти,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</si>
  <si>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2022 році, обґрунтування необхідності передбачення витрат на 2023 - 2025 роки.</t>
  </si>
  <si>
    <t xml:space="preserve">Колективом установи постійно здійснюється вивчення та впровадження в практику роботи вітчизняного та европейського  досвіду інноваційно-реабілітаційних технологій для дітей з інвалідністю та  осіб з інвалідністю, що створює можливості збільшення, як кількості так і якості наданих послуг. Значно покращилось відвідування дітьми з інвалідністю реабілітаційних програм внаслідок забезпечення транспортування та співпрацею зі ЗОШ №20 - щодо впровадження інклюзивного навчання. Протягом останніх років постійно збільшується кількість дітей з інвалідністю та  осіб з інвалідністю, які отримують комплект медико-соціальних реабілітаційних послуг та кількість осіб, які перебувають на стаціонарних програмах, при цьому кількість штатних одиниць збільшилась і становить 38 штатних одиниць. </t>
  </si>
  <si>
    <t>1) кредиторська заборгованість місцевого бюджету у 2021 році:</t>
  </si>
  <si>
    <t>2) кредиторська заборгованість місцевого бюджету у 2022 - 2023 роках:</t>
  </si>
  <si>
    <t xml:space="preserve">3) дебіторська заборгованість у 2021-2023 роках </t>
  </si>
  <si>
    <t>4) аналіз управління бюджетними зобов'язаннями та пропозиції щодо упорядкування бюджетних зобов'язань у 2023 році.</t>
  </si>
  <si>
    <t>15. Підстави та обґрунтування видатків спеціального фонду на 2023 рік  за рахунок надходжень до спеціального фонду, аналіз результатів, досягнутих внаслідок використання коштів спеціального фонду бюджету у    2022 році, та очікувані результати у 2023 році.</t>
  </si>
  <si>
    <t>2) надходження для виконання бюджетної програми у 2024 - 2025 роках:</t>
  </si>
  <si>
    <t xml:space="preserve">Видатки по спеціальному фонду (видатки розвитку ) на 2023 рік ( проект)  не плануються. </t>
  </si>
  <si>
    <t>14. Бюджетні зобов'язання у 2021 - 2023 роках:</t>
  </si>
  <si>
    <t>Дебіторська заборгованість на 01.01.2022</t>
  </si>
  <si>
    <t>Очікувана дебіторська заборгованість на 01.01.2023</t>
  </si>
  <si>
    <t>БЮДЖЕТНИЙ ЗАПИТ НА 2023 - 2025 РОКИ індивідуальний (Форма 2023-2)</t>
  </si>
  <si>
    <t>08193643</t>
  </si>
  <si>
    <t>Начальник управління</t>
  </si>
  <si>
    <t>Начальник відділу бухгалтерського обліку та звітності-головний бухгалтер</t>
  </si>
  <si>
    <t>Тетяна ВЕЛІГОРСЬКА</t>
  </si>
  <si>
    <t>Інна МАКСИМЧЕНКО</t>
  </si>
  <si>
    <t>1. Управління соціального захисту населення Білоцерківської міської ради</t>
  </si>
  <si>
    <t>2. Управління соціального захисту населення Білоцерківської міської ради</t>
  </si>
  <si>
    <t>Кількість осіб, забезпечених соціальним обслуговуванням</t>
  </si>
  <si>
    <t>Кількість осіб з інвалідністю , які отримали  реабілітаційні  послуги</t>
  </si>
  <si>
    <t xml:space="preserve">Затверджені бюджетні зобов'язання використовуються за призначенням та відповідно до чинного законодавства. Фактичні видатки не перевищують планових призначень. З огляду на вищезазначене на кінець 2022 року дебіторська та кредиторська заборгованості будуть відсутніми. 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</si>
</sst>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]dddd\,\ d\ mmmm\ yyyy\ &quot;г&quot;\."/>
    <numFmt numFmtId="19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7" fillId="34" borderId="0" xfId="0" applyFont="1" applyFill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8" fillId="34" borderId="0" xfId="0" applyFont="1" applyFill="1" applyBorder="1" applyAlignment="1">
      <alignment wrapText="1"/>
    </xf>
    <xf numFmtId="0" fontId="48" fillId="34" borderId="0" xfId="0" applyFont="1" applyFill="1" applyAlignment="1">
      <alignment wrapText="1"/>
    </xf>
    <xf numFmtId="0" fontId="48" fillId="34" borderId="10" xfId="0" applyFont="1" applyFill="1" applyBorder="1" applyAlignment="1">
      <alignment vertical="center" wrapText="1"/>
    </xf>
    <xf numFmtId="3" fontId="47" fillId="34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49" fontId="48" fillId="34" borderId="0" xfId="0" applyNumberFormat="1" applyFont="1" applyFill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center" wrapText="1"/>
    </xf>
    <xf numFmtId="3" fontId="47" fillId="0" borderId="10" xfId="0" applyNumberFormat="1" applyFont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52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2" fontId="47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94" fontId="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8" fillId="34" borderId="11" xfId="0" applyFont="1" applyFill="1" applyBorder="1" applyAlignment="1">
      <alignment horizontal="center" wrapText="1"/>
    </xf>
    <xf numFmtId="0" fontId="38" fillId="34" borderId="11" xfId="0" applyFont="1" applyFill="1" applyBorder="1" applyAlignment="1">
      <alignment horizontal="center" wrapText="1"/>
    </xf>
    <xf numFmtId="0" fontId="47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9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5"/>
  <sheetViews>
    <sheetView tabSelected="1" zoomScale="90" zoomScaleNormal="90" workbookViewId="0" topLeftCell="A291">
      <selection activeCell="N302" sqref="N302"/>
    </sheetView>
  </sheetViews>
  <sheetFormatPr defaultColWidth="9.140625" defaultRowHeight="15"/>
  <cols>
    <col min="1" max="1" width="10.00390625" style="11" customWidth="1"/>
    <col min="2" max="2" width="24.8515625" style="11" customWidth="1"/>
    <col min="3" max="3" width="10.00390625" style="11" customWidth="1"/>
    <col min="4" max="7" width="11.28125" style="11" customWidth="1"/>
    <col min="8" max="8" width="10.421875" style="11" customWidth="1"/>
    <col min="9" max="9" width="9.421875" style="11" customWidth="1"/>
    <col min="10" max="10" width="10.8515625" style="11" customWidth="1"/>
    <col min="11" max="11" width="11.28125" style="11" customWidth="1"/>
    <col min="12" max="13" width="11.7109375" style="11" customWidth="1"/>
    <col min="14" max="14" width="11.28125" style="11" customWidth="1"/>
    <col min="15" max="16384" width="9.140625" style="11" customWidth="1"/>
  </cols>
  <sheetData>
    <row r="1" ht="13.5">
      <c r="P1" s="2" t="s">
        <v>0</v>
      </c>
    </row>
    <row r="2" ht="13.5">
      <c r="P2" s="2" t="s">
        <v>1</v>
      </c>
    </row>
    <row r="3" ht="13.5">
      <c r="P3" s="2" t="s">
        <v>2</v>
      </c>
    </row>
    <row r="4" ht="13.5">
      <c r="P4" s="2" t="s">
        <v>3</v>
      </c>
    </row>
    <row r="5" ht="13.5">
      <c r="P5" s="2" t="s">
        <v>93</v>
      </c>
    </row>
    <row r="6" spans="1:16" ht="13.5">
      <c r="A6" s="122" t="s">
        <v>191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13.5">
      <c r="A7" s="127" t="s">
        <v>197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3" t="s">
        <v>141</v>
      </c>
      <c r="M7" s="123"/>
      <c r="N7" s="13"/>
      <c r="O7" s="123" t="s">
        <v>145</v>
      </c>
      <c r="P7" s="123"/>
    </row>
    <row r="8" spans="1:16" ht="48" customHeight="1">
      <c r="A8" s="126" t="s">
        <v>4</v>
      </c>
      <c r="B8" s="126"/>
      <c r="C8" s="126"/>
      <c r="D8" s="126"/>
      <c r="E8" s="126"/>
      <c r="F8" s="126"/>
      <c r="G8" s="126"/>
      <c r="H8" s="126"/>
      <c r="I8" s="126"/>
      <c r="J8" s="126"/>
      <c r="K8" s="12"/>
      <c r="L8" s="124" t="s">
        <v>85</v>
      </c>
      <c r="M8" s="124"/>
      <c r="N8" s="12"/>
      <c r="O8" s="125" t="s">
        <v>86</v>
      </c>
      <c r="P8" s="125"/>
    </row>
    <row r="9" spans="1:16" ht="13.5">
      <c r="A9" s="128" t="s">
        <v>198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44" t="s">
        <v>146</v>
      </c>
      <c r="M9" s="144"/>
      <c r="N9" s="14"/>
      <c r="O9" s="123" t="s">
        <v>192</v>
      </c>
      <c r="P9" s="123"/>
    </row>
    <row r="10" spans="1:16" ht="51" customHeight="1">
      <c r="A10" s="126" t="s">
        <v>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"/>
      <c r="L10" s="145" t="s">
        <v>87</v>
      </c>
      <c r="M10" s="145"/>
      <c r="N10" s="12"/>
      <c r="O10" s="125" t="s">
        <v>86</v>
      </c>
      <c r="P10" s="125"/>
    </row>
    <row r="11" spans="1:16" ht="24" customHeight="1">
      <c r="A11" s="61" t="s">
        <v>56</v>
      </c>
      <c r="B11" s="66" t="s">
        <v>147</v>
      </c>
      <c r="C11" s="115">
        <v>3105</v>
      </c>
      <c r="D11" s="115"/>
      <c r="E11" s="115"/>
      <c r="F11" s="115">
        <v>1020</v>
      </c>
      <c r="G11" s="115"/>
      <c r="H11" s="114" t="s">
        <v>143</v>
      </c>
      <c r="I11" s="114"/>
      <c r="J11" s="114"/>
      <c r="K11" s="114"/>
      <c r="L11" s="114"/>
      <c r="M11" s="114"/>
      <c r="N11" s="62"/>
      <c r="O11" s="114">
        <v>10527000000</v>
      </c>
      <c r="P11" s="114"/>
    </row>
    <row r="12" spans="2:16" ht="30" customHeight="1">
      <c r="B12" s="16" t="s">
        <v>88</v>
      </c>
      <c r="C12" s="120" t="s">
        <v>89</v>
      </c>
      <c r="D12" s="120"/>
      <c r="E12" s="120"/>
      <c r="F12" s="120" t="s">
        <v>90</v>
      </c>
      <c r="G12" s="120"/>
      <c r="H12" s="120" t="s">
        <v>91</v>
      </c>
      <c r="I12" s="120"/>
      <c r="J12" s="120"/>
      <c r="K12" s="120"/>
      <c r="L12" s="120"/>
      <c r="M12" s="120"/>
      <c r="N12" s="15"/>
      <c r="O12" s="120" t="s">
        <v>92</v>
      </c>
      <c r="P12" s="120"/>
    </row>
    <row r="13" spans="1:2" ht="13.5">
      <c r="A13" s="10"/>
      <c r="B13" s="1"/>
    </row>
    <row r="14" spans="1:16" ht="13.5">
      <c r="A14" s="121" t="s">
        <v>160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s="19" customFormat="1" ht="1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3.5">
      <c r="A16" s="121" t="s">
        <v>79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16" s="19" customFormat="1" ht="14.25">
      <c r="A17" s="116" t="s">
        <v>142</v>
      </c>
      <c r="B17" s="117"/>
      <c r="C17" s="117"/>
      <c r="D17" s="117"/>
      <c r="E17" s="117"/>
      <c r="F17" s="117"/>
      <c r="G17" s="118"/>
      <c r="H17" s="118"/>
      <c r="I17" s="118"/>
      <c r="J17" s="118"/>
      <c r="K17" s="17"/>
      <c r="L17" s="17"/>
      <c r="M17" s="17"/>
      <c r="N17" s="17"/>
      <c r="O17" s="42" t="s">
        <v>12</v>
      </c>
      <c r="P17" s="17"/>
    </row>
    <row r="18" spans="1:16" ht="13.5">
      <c r="A18" s="121" t="s">
        <v>80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s="19" customFormat="1" ht="13.5">
      <c r="A19" s="129" t="s">
        <v>144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48"/>
      <c r="M19" s="17"/>
      <c r="N19" s="17"/>
      <c r="O19" s="17"/>
      <c r="P19" s="17"/>
    </row>
    <row r="20" spans="1:16" s="19" customFormat="1" ht="0" customHeight="1" hidden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7"/>
      <c r="M20" s="17"/>
      <c r="N20" s="17"/>
      <c r="O20" s="17"/>
      <c r="P20" s="17"/>
    </row>
    <row r="21" spans="1:16" ht="13.5">
      <c r="A21" s="121" t="s">
        <v>81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1:16" s="19" customFormat="1" ht="13.5">
      <c r="A22" s="130" t="s">
        <v>159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7"/>
      <c r="M22" s="17"/>
      <c r="N22" s="17"/>
      <c r="O22" s="17"/>
      <c r="P22" s="17"/>
    </row>
    <row r="23" spans="1:16" s="19" customFormat="1" ht="13.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7"/>
      <c r="M23" s="17"/>
      <c r="N23" s="17"/>
      <c r="O23" s="17"/>
      <c r="P23" s="17"/>
    </row>
    <row r="24" spans="1:16" ht="13.5">
      <c r="A24" s="121" t="s">
        <v>82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6" ht="13.5">
      <c r="A25" s="121" t="s">
        <v>161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</row>
    <row r="26" spans="1:2" ht="13.5">
      <c r="A26" s="131" t="s">
        <v>6</v>
      </c>
      <c r="B26" s="131"/>
    </row>
    <row r="27" spans="1:14" ht="13.5">
      <c r="A27" s="132" t="s">
        <v>7</v>
      </c>
      <c r="B27" s="132" t="s">
        <v>8</v>
      </c>
      <c r="C27" s="132" t="s">
        <v>162</v>
      </c>
      <c r="D27" s="132"/>
      <c r="E27" s="132"/>
      <c r="F27" s="132"/>
      <c r="G27" s="132" t="s">
        <v>163</v>
      </c>
      <c r="H27" s="132"/>
      <c r="I27" s="132"/>
      <c r="J27" s="132"/>
      <c r="K27" s="132" t="s">
        <v>164</v>
      </c>
      <c r="L27" s="132"/>
      <c r="M27" s="132"/>
      <c r="N27" s="132"/>
    </row>
    <row r="28" spans="1:14" ht="60.75" customHeight="1">
      <c r="A28" s="132"/>
      <c r="B28" s="132"/>
      <c r="C28" s="9" t="s">
        <v>9</v>
      </c>
      <c r="D28" s="9" t="s">
        <v>10</v>
      </c>
      <c r="E28" s="9" t="s">
        <v>11</v>
      </c>
      <c r="F28" s="9" t="s">
        <v>59</v>
      </c>
      <c r="G28" s="9" t="s">
        <v>9</v>
      </c>
      <c r="H28" s="9" t="s">
        <v>10</v>
      </c>
      <c r="I28" s="9" t="s">
        <v>11</v>
      </c>
      <c r="J28" s="9" t="s">
        <v>57</v>
      </c>
      <c r="K28" s="9" t="s">
        <v>9</v>
      </c>
      <c r="L28" s="9" t="s">
        <v>10</v>
      </c>
      <c r="M28" s="9" t="s">
        <v>11</v>
      </c>
      <c r="N28" s="9" t="s">
        <v>58</v>
      </c>
    </row>
    <row r="29" spans="1:14" ht="13.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  <c r="L29" s="9">
        <v>12</v>
      </c>
      <c r="M29" s="9">
        <v>13</v>
      </c>
      <c r="N29" s="9">
        <v>14</v>
      </c>
    </row>
    <row r="30" spans="1:14" ht="32.25" customHeight="1">
      <c r="A30" s="9" t="s">
        <v>12</v>
      </c>
      <c r="B30" s="111" t="s">
        <v>13</v>
      </c>
      <c r="C30" s="46">
        <v>6413005</v>
      </c>
      <c r="D30" s="44"/>
      <c r="E30" s="44"/>
      <c r="F30" s="44">
        <f>C30</f>
        <v>6413005</v>
      </c>
      <c r="G30" s="46">
        <v>8722963</v>
      </c>
      <c r="H30" s="44"/>
      <c r="I30" s="44"/>
      <c r="J30" s="47">
        <f>G30</f>
        <v>8722963</v>
      </c>
      <c r="K30" s="46">
        <v>8617854</v>
      </c>
      <c r="L30" s="46"/>
      <c r="M30" s="46"/>
      <c r="N30" s="44">
        <f>K30</f>
        <v>8617854</v>
      </c>
    </row>
    <row r="31" spans="1:14" ht="56.25" customHeight="1">
      <c r="A31" s="9" t="s">
        <v>12</v>
      </c>
      <c r="B31" s="111" t="s">
        <v>60</v>
      </c>
      <c r="C31" s="44"/>
      <c r="D31" s="44">
        <f>D32+D33</f>
        <v>673341</v>
      </c>
      <c r="E31" s="44"/>
      <c r="F31" s="79">
        <f>D31</f>
        <v>673341</v>
      </c>
      <c r="G31" s="44"/>
      <c r="H31" s="44"/>
      <c r="I31" s="44"/>
      <c r="J31" s="47"/>
      <c r="K31" s="46"/>
      <c r="L31" s="46"/>
      <c r="M31" s="46"/>
      <c r="N31" s="82"/>
    </row>
    <row r="32" spans="1:14" s="19" customFormat="1" ht="26.25">
      <c r="A32" s="107">
        <v>25020100</v>
      </c>
      <c r="B32" s="111" t="s">
        <v>94</v>
      </c>
      <c r="C32" s="44"/>
      <c r="D32" s="44">
        <v>648341</v>
      </c>
      <c r="E32" s="44"/>
      <c r="F32" s="79">
        <f>D32</f>
        <v>648341</v>
      </c>
      <c r="G32" s="44"/>
      <c r="H32" s="44"/>
      <c r="I32" s="44"/>
      <c r="J32" s="47"/>
      <c r="K32" s="46"/>
      <c r="L32" s="46"/>
      <c r="M32" s="46"/>
      <c r="N32" s="82"/>
    </row>
    <row r="33" spans="1:14" ht="52.5">
      <c r="A33" s="107">
        <v>25020200</v>
      </c>
      <c r="B33" s="111" t="s">
        <v>61</v>
      </c>
      <c r="C33" s="44"/>
      <c r="D33" s="44">
        <v>25000</v>
      </c>
      <c r="E33" s="44"/>
      <c r="F33" s="110">
        <f>D33</f>
        <v>25000</v>
      </c>
      <c r="G33" s="44"/>
      <c r="H33" s="44"/>
      <c r="I33" s="44"/>
      <c r="J33" s="47"/>
      <c r="K33" s="46"/>
      <c r="L33" s="46">
        <f>L34</f>
        <v>0</v>
      </c>
      <c r="M33" s="46">
        <f>M34</f>
        <v>0</v>
      </c>
      <c r="N33" s="46">
        <f>N34</f>
        <v>0</v>
      </c>
    </row>
    <row r="34" spans="1:14" s="41" customFormat="1" ht="13.5">
      <c r="A34" s="40">
        <v>602400</v>
      </c>
      <c r="B34" s="111" t="s">
        <v>154</v>
      </c>
      <c r="C34" s="44"/>
      <c r="D34" s="44"/>
      <c r="E34" s="44"/>
      <c r="F34" s="44"/>
      <c r="G34" s="44"/>
      <c r="H34" s="44"/>
      <c r="I34" s="44"/>
      <c r="J34" s="47"/>
      <c r="K34" s="46"/>
      <c r="L34" s="46"/>
      <c r="M34" s="46"/>
      <c r="N34" s="44"/>
    </row>
    <row r="35" spans="1:14" ht="26.25">
      <c r="A35" s="9" t="s">
        <v>12</v>
      </c>
      <c r="B35" s="111" t="s">
        <v>15</v>
      </c>
      <c r="C35" s="44" t="s">
        <v>14</v>
      </c>
      <c r="D35" s="44" t="s">
        <v>12</v>
      </c>
      <c r="E35" s="44" t="s">
        <v>12</v>
      </c>
      <c r="F35" s="44" t="s">
        <v>12</v>
      </c>
      <c r="G35" s="44" t="s">
        <v>14</v>
      </c>
      <c r="H35" s="44" t="s">
        <v>12</v>
      </c>
      <c r="I35" s="44" t="s">
        <v>12</v>
      </c>
      <c r="J35" s="47" t="s">
        <v>12</v>
      </c>
      <c r="K35" s="44" t="s">
        <v>14</v>
      </c>
      <c r="L35" s="44" t="s">
        <v>12</v>
      </c>
      <c r="M35" s="44" t="s">
        <v>12</v>
      </c>
      <c r="N35" s="44" t="s">
        <v>12</v>
      </c>
    </row>
    <row r="36" spans="1:14" ht="13.5">
      <c r="A36" s="9" t="s">
        <v>12</v>
      </c>
      <c r="B36" s="9" t="s">
        <v>16</v>
      </c>
      <c r="C36" s="46">
        <f>C30</f>
        <v>6413005</v>
      </c>
      <c r="D36" s="46">
        <f>D31</f>
        <v>673341</v>
      </c>
      <c r="E36" s="47">
        <f>E33</f>
        <v>0</v>
      </c>
      <c r="F36" s="47">
        <f>F30+F31</f>
        <v>7086346</v>
      </c>
      <c r="G36" s="47">
        <f>G30</f>
        <v>8722963</v>
      </c>
      <c r="H36" s="47" t="s">
        <v>12</v>
      </c>
      <c r="I36" s="47" t="s">
        <v>12</v>
      </c>
      <c r="J36" s="47">
        <f>J30</f>
        <v>8722963</v>
      </c>
      <c r="K36" s="47">
        <f>K30</f>
        <v>8617854</v>
      </c>
      <c r="L36" s="44">
        <f>L34</f>
        <v>0</v>
      </c>
      <c r="M36" s="44">
        <f>M34</f>
        <v>0</v>
      </c>
      <c r="N36" s="44">
        <f>N30+N34</f>
        <v>8617854</v>
      </c>
    </row>
    <row r="37" spans="1:14" s="60" customFormat="1" ht="13.5">
      <c r="A37" s="56"/>
      <c r="B37" s="56"/>
      <c r="C37" s="53"/>
      <c r="D37" s="64"/>
      <c r="E37" s="64"/>
      <c r="F37" s="64"/>
      <c r="G37" s="64"/>
      <c r="H37" s="64"/>
      <c r="I37" s="64"/>
      <c r="J37" s="64"/>
      <c r="K37" s="64"/>
      <c r="L37" s="65"/>
      <c r="M37" s="65"/>
      <c r="N37" s="65"/>
    </row>
    <row r="38" spans="1:14" s="60" customFormat="1" ht="13.5">
      <c r="A38" s="56"/>
      <c r="B38" s="56"/>
      <c r="C38" s="53"/>
      <c r="D38" s="64"/>
      <c r="E38" s="64"/>
      <c r="F38" s="64"/>
      <c r="G38" s="64"/>
      <c r="H38" s="64"/>
      <c r="I38" s="64"/>
      <c r="J38" s="64"/>
      <c r="K38" s="64"/>
      <c r="L38" s="65"/>
      <c r="M38" s="65"/>
      <c r="N38" s="65"/>
    </row>
    <row r="39" spans="1:10" ht="13.5">
      <c r="A39" s="133" t="s">
        <v>186</v>
      </c>
      <c r="B39" s="133"/>
      <c r="C39" s="133"/>
      <c r="D39" s="133"/>
      <c r="E39" s="133"/>
      <c r="F39" s="133"/>
      <c r="G39" s="133"/>
      <c r="H39" s="133"/>
      <c r="I39" s="133"/>
      <c r="J39" s="133"/>
    </row>
    <row r="40" ht="13.5">
      <c r="A40" s="10" t="s">
        <v>6</v>
      </c>
    </row>
    <row r="41" spans="1:10" ht="13.5">
      <c r="A41" s="132" t="s">
        <v>7</v>
      </c>
      <c r="B41" s="132" t="s">
        <v>8</v>
      </c>
      <c r="C41" s="132" t="s">
        <v>156</v>
      </c>
      <c r="D41" s="132"/>
      <c r="E41" s="132"/>
      <c r="F41" s="132"/>
      <c r="G41" s="132" t="s">
        <v>165</v>
      </c>
      <c r="H41" s="132"/>
      <c r="I41" s="132"/>
      <c r="J41" s="132"/>
    </row>
    <row r="42" spans="1:10" ht="60.75" customHeight="1">
      <c r="A42" s="132"/>
      <c r="B42" s="132"/>
      <c r="C42" s="9" t="s">
        <v>9</v>
      </c>
      <c r="D42" s="9" t="s">
        <v>10</v>
      </c>
      <c r="E42" s="9" t="s">
        <v>11</v>
      </c>
      <c r="F42" s="9" t="s">
        <v>59</v>
      </c>
      <c r="G42" s="9" t="s">
        <v>9</v>
      </c>
      <c r="H42" s="9" t="s">
        <v>10</v>
      </c>
      <c r="I42" s="9" t="s">
        <v>11</v>
      </c>
      <c r="J42" s="9" t="s">
        <v>57</v>
      </c>
    </row>
    <row r="43" spans="1:10" ht="13.5">
      <c r="A43" s="9">
        <v>1</v>
      </c>
      <c r="B43" s="9">
        <v>2</v>
      </c>
      <c r="C43" s="9">
        <v>3</v>
      </c>
      <c r="D43" s="9">
        <v>4</v>
      </c>
      <c r="E43" s="9">
        <v>5</v>
      </c>
      <c r="F43" s="9">
        <v>6</v>
      </c>
      <c r="G43" s="9">
        <v>7</v>
      </c>
      <c r="H43" s="9">
        <v>8</v>
      </c>
      <c r="I43" s="9">
        <v>9</v>
      </c>
      <c r="J43" s="9">
        <v>10</v>
      </c>
    </row>
    <row r="44" spans="1:10" ht="36.75" customHeight="1">
      <c r="A44" s="4" t="s">
        <v>12</v>
      </c>
      <c r="B44" s="4" t="s">
        <v>13</v>
      </c>
      <c r="C44" s="82"/>
      <c r="D44" s="82" t="s">
        <v>14</v>
      </c>
      <c r="E44" s="82" t="s">
        <v>12</v>
      </c>
      <c r="F44" s="82">
        <f>C44</f>
        <v>0</v>
      </c>
      <c r="G44" s="82"/>
      <c r="H44" s="82" t="s">
        <v>14</v>
      </c>
      <c r="I44" s="82" t="s">
        <v>12</v>
      </c>
      <c r="J44" s="82">
        <f>G44</f>
        <v>0</v>
      </c>
    </row>
    <row r="45" spans="1:10" ht="54.75">
      <c r="A45" s="4" t="s">
        <v>12</v>
      </c>
      <c r="B45" s="4" t="s">
        <v>62</v>
      </c>
      <c r="C45" s="82" t="s">
        <v>14</v>
      </c>
      <c r="D45" s="82" t="s">
        <v>12</v>
      </c>
      <c r="E45" s="82" t="s">
        <v>12</v>
      </c>
      <c r="F45" s="82" t="s">
        <v>12</v>
      </c>
      <c r="G45" s="82" t="s">
        <v>14</v>
      </c>
      <c r="H45" s="82" t="s">
        <v>12</v>
      </c>
      <c r="I45" s="82" t="s">
        <v>12</v>
      </c>
      <c r="J45" s="82" t="s">
        <v>12</v>
      </c>
    </row>
    <row r="46" spans="1:10" ht="54.75">
      <c r="A46" s="4" t="s">
        <v>12</v>
      </c>
      <c r="B46" s="4" t="s">
        <v>63</v>
      </c>
      <c r="C46" s="82" t="s">
        <v>14</v>
      </c>
      <c r="D46" s="82">
        <f>D47</f>
        <v>0</v>
      </c>
      <c r="E46" s="103">
        <f>E47</f>
        <v>0</v>
      </c>
      <c r="F46" s="82">
        <f>D46</f>
        <v>0</v>
      </c>
      <c r="G46" s="82" t="s">
        <v>14</v>
      </c>
      <c r="H46" s="82">
        <f>H47</f>
        <v>0</v>
      </c>
      <c r="I46" s="46">
        <f>I47</f>
        <v>0</v>
      </c>
      <c r="J46" s="95">
        <f>H46</f>
        <v>0</v>
      </c>
    </row>
    <row r="47" spans="1:10" s="96" customFormat="1" ht="13.5">
      <c r="A47" s="4"/>
      <c r="B47" s="4" t="s">
        <v>154</v>
      </c>
      <c r="C47" s="95"/>
      <c r="D47" s="95"/>
      <c r="E47" s="95"/>
      <c r="F47" s="95">
        <f>D47</f>
        <v>0</v>
      </c>
      <c r="G47" s="95"/>
      <c r="H47" s="95"/>
      <c r="I47" s="46"/>
      <c r="J47" s="95">
        <f>H47</f>
        <v>0</v>
      </c>
    </row>
    <row r="48" spans="1:10" ht="24" customHeight="1">
      <c r="A48" s="4" t="s">
        <v>12</v>
      </c>
      <c r="B48" s="4" t="s">
        <v>15</v>
      </c>
      <c r="C48" s="82" t="s">
        <v>14</v>
      </c>
      <c r="D48" s="82" t="s">
        <v>12</v>
      </c>
      <c r="E48" s="82" t="s">
        <v>12</v>
      </c>
      <c r="F48" s="82" t="s">
        <v>12</v>
      </c>
      <c r="G48" s="82" t="s">
        <v>14</v>
      </c>
      <c r="H48" s="82" t="s">
        <v>12</v>
      </c>
      <c r="I48" s="46" t="s">
        <v>12</v>
      </c>
      <c r="J48" s="82" t="s">
        <v>12</v>
      </c>
    </row>
    <row r="49" spans="1:10" ht="13.5">
      <c r="A49" s="4" t="s">
        <v>12</v>
      </c>
      <c r="B49" s="9" t="s">
        <v>16</v>
      </c>
      <c r="C49" s="82">
        <f>C44</f>
        <v>0</v>
      </c>
      <c r="D49" s="82">
        <f>D46</f>
        <v>0</v>
      </c>
      <c r="E49" s="103">
        <f>E46</f>
        <v>0</v>
      </c>
      <c r="F49" s="82">
        <f>F44+F46</f>
        <v>0</v>
      </c>
      <c r="G49" s="82">
        <f>G44</f>
        <v>0</v>
      </c>
      <c r="H49" s="82">
        <f>H46</f>
        <v>0</v>
      </c>
      <c r="I49" s="46">
        <f>I46</f>
        <v>0</v>
      </c>
      <c r="J49" s="82">
        <f>J44+J46</f>
        <v>0</v>
      </c>
    </row>
    <row r="50" ht="13.5">
      <c r="J50" s="50"/>
    </row>
    <row r="51" spans="1:14" ht="13.5">
      <c r="A51" s="121" t="s">
        <v>17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4" ht="13.5">
      <c r="A52" s="121" t="s">
        <v>166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</row>
    <row r="53" ht="13.5">
      <c r="A53" s="10" t="s">
        <v>6</v>
      </c>
    </row>
    <row r="54" spans="1:14" ht="33" customHeight="1">
      <c r="A54" s="132" t="s">
        <v>18</v>
      </c>
      <c r="B54" s="132" t="s">
        <v>8</v>
      </c>
      <c r="C54" s="132" t="s">
        <v>162</v>
      </c>
      <c r="D54" s="132"/>
      <c r="E54" s="132"/>
      <c r="F54" s="132"/>
      <c r="G54" s="132" t="s">
        <v>163</v>
      </c>
      <c r="H54" s="132"/>
      <c r="I54" s="132"/>
      <c r="J54" s="132"/>
      <c r="K54" s="132" t="s">
        <v>167</v>
      </c>
      <c r="L54" s="132"/>
      <c r="M54" s="132"/>
      <c r="N54" s="132"/>
    </row>
    <row r="55" spans="1:14" ht="63" customHeight="1">
      <c r="A55" s="132"/>
      <c r="B55" s="132"/>
      <c r="C55" s="9" t="s">
        <v>9</v>
      </c>
      <c r="D55" s="9" t="s">
        <v>10</v>
      </c>
      <c r="E55" s="9" t="s">
        <v>11</v>
      </c>
      <c r="F55" s="9" t="s">
        <v>59</v>
      </c>
      <c r="G55" s="9" t="s">
        <v>9</v>
      </c>
      <c r="H55" s="9" t="s">
        <v>10</v>
      </c>
      <c r="I55" s="9" t="s">
        <v>11</v>
      </c>
      <c r="J55" s="9" t="s">
        <v>57</v>
      </c>
      <c r="K55" s="9" t="s">
        <v>9</v>
      </c>
      <c r="L55" s="9" t="s">
        <v>10</v>
      </c>
      <c r="M55" s="9" t="s">
        <v>11</v>
      </c>
      <c r="N55" s="9" t="s">
        <v>58</v>
      </c>
    </row>
    <row r="56" spans="1:14" ht="13.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  <c r="N56" s="9">
        <v>14</v>
      </c>
    </row>
    <row r="57" spans="1:14" s="19" customFormat="1" ht="13.5">
      <c r="A57" s="20">
        <v>2000</v>
      </c>
      <c r="B57" s="21" t="s">
        <v>96</v>
      </c>
      <c r="C57" s="89">
        <f>C58+C60+C61+C74</f>
        <v>6413005</v>
      </c>
      <c r="D57" s="89">
        <f>D61</f>
        <v>43141</v>
      </c>
      <c r="E57" s="80">
        <f>E61</f>
        <v>0</v>
      </c>
      <c r="F57" s="80">
        <f>C57+D57</f>
        <v>6456146</v>
      </c>
      <c r="G57" s="89">
        <f>G58+G60+G61+G74</f>
        <v>8722963</v>
      </c>
      <c r="H57" s="80"/>
      <c r="I57" s="80"/>
      <c r="J57" s="80">
        <f>G57</f>
        <v>8722963</v>
      </c>
      <c r="K57" s="80">
        <f>K58+K60+K61+K74</f>
        <v>8617854</v>
      </c>
      <c r="L57" s="81"/>
      <c r="M57" s="83"/>
      <c r="N57" s="105">
        <f>K57+L57</f>
        <v>8617854</v>
      </c>
    </row>
    <row r="58" spans="1:14" s="19" customFormat="1" ht="13.5">
      <c r="A58" s="22">
        <v>2110</v>
      </c>
      <c r="B58" s="23" t="s">
        <v>97</v>
      </c>
      <c r="C58" s="81">
        <f>C59</f>
        <v>3826644</v>
      </c>
      <c r="D58" s="81"/>
      <c r="E58" s="73"/>
      <c r="F58" s="81">
        <f aca="true" t="shared" si="0" ref="F58:F77">C58+D58</f>
        <v>3826644</v>
      </c>
      <c r="G58" s="81">
        <f>G59</f>
        <v>5097398</v>
      </c>
      <c r="H58" s="81"/>
      <c r="I58" s="81"/>
      <c r="J58" s="81">
        <f aca="true" t="shared" si="1" ref="J58:J77">G58</f>
        <v>5097398</v>
      </c>
      <c r="K58" s="83">
        <f>K59</f>
        <v>5037524</v>
      </c>
      <c r="L58" s="81"/>
      <c r="M58" s="83"/>
      <c r="N58" s="81">
        <f aca="true" t="shared" si="2" ref="N58:N75">K58+L58</f>
        <v>5037524</v>
      </c>
    </row>
    <row r="59" spans="1:14" s="19" customFormat="1" ht="13.5">
      <c r="A59" s="22">
        <v>2111</v>
      </c>
      <c r="B59" s="23" t="s">
        <v>98</v>
      </c>
      <c r="C59" s="81">
        <v>3826644</v>
      </c>
      <c r="D59" s="81"/>
      <c r="E59" s="73"/>
      <c r="F59" s="81">
        <f t="shared" si="0"/>
        <v>3826644</v>
      </c>
      <c r="G59" s="81">
        <v>5097398</v>
      </c>
      <c r="H59" s="81"/>
      <c r="I59" s="81"/>
      <c r="J59" s="81">
        <f t="shared" si="1"/>
        <v>5097398</v>
      </c>
      <c r="K59" s="87">
        <v>5037524</v>
      </c>
      <c r="L59" s="81"/>
      <c r="M59" s="83"/>
      <c r="N59" s="81">
        <f t="shared" si="2"/>
        <v>5037524</v>
      </c>
    </row>
    <row r="60" spans="1:14" s="19" customFormat="1" ht="13.5">
      <c r="A60" s="22">
        <v>2120</v>
      </c>
      <c r="B60" s="23" t="s">
        <v>99</v>
      </c>
      <c r="C60" s="81">
        <v>849488</v>
      </c>
      <c r="D60" s="81"/>
      <c r="E60" s="73"/>
      <c r="F60" s="81">
        <f t="shared" si="0"/>
        <v>849488</v>
      </c>
      <c r="G60" s="81">
        <v>1143386</v>
      </c>
      <c r="H60" s="81"/>
      <c r="I60" s="81"/>
      <c r="J60" s="81">
        <f t="shared" si="1"/>
        <v>1143386</v>
      </c>
      <c r="K60" s="87">
        <v>1180820</v>
      </c>
      <c r="L60" s="81"/>
      <c r="M60" s="83"/>
      <c r="N60" s="81">
        <f t="shared" si="2"/>
        <v>1180820</v>
      </c>
    </row>
    <row r="61" spans="1:14" s="19" customFormat="1" ht="26.25">
      <c r="A61" s="20">
        <v>2200</v>
      </c>
      <c r="B61" s="21" t="s">
        <v>100</v>
      </c>
      <c r="C61" s="80">
        <f>C62+C63+C64+C65+C66+C67+C72</f>
        <v>1736873</v>
      </c>
      <c r="D61" s="80">
        <f>D62+D64+D65+D72</f>
        <v>43141</v>
      </c>
      <c r="E61" s="74"/>
      <c r="F61" s="80">
        <f t="shared" si="0"/>
        <v>1780014</v>
      </c>
      <c r="G61" s="80">
        <f>G67+G72+G62+G63+G64+G65+G66</f>
        <v>2481479</v>
      </c>
      <c r="H61" s="80"/>
      <c r="I61" s="80"/>
      <c r="J61" s="80">
        <f t="shared" si="1"/>
        <v>2481479</v>
      </c>
      <c r="K61" s="89">
        <f>K62+K63+K64+K65+K66+K67+K73</f>
        <v>2398610</v>
      </c>
      <c r="L61" s="81"/>
      <c r="M61" s="83"/>
      <c r="N61" s="105">
        <f t="shared" si="2"/>
        <v>2398610</v>
      </c>
    </row>
    <row r="62" spans="1:14" s="19" customFormat="1" ht="26.25">
      <c r="A62" s="22">
        <v>2210</v>
      </c>
      <c r="B62" s="23" t="s">
        <v>101</v>
      </c>
      <c r="C62" s="81">
        <v>321102</v>
      </c>
      <c r="D62" s="81">
        <v>10341</v>
      </c>
      <c r="E62" s="73"/>
      <c r="F62" s="81">
        <f t="shared" si="0"/>
        <v>331443</v>
      </c>
      <c r="G62" s="81">
        <v>279808</v>
      </c>
      <c r="H62" s="81"/>
      <c r="I62" s="81"/>
      <c r="J62" s="81">
        <f>G62</f>
        <v>279808</v>
      </c>
      <c r="K62" s="87">
        <v>287407</v>
      </c>
      <c r="L62" s="81"/>
      <c r="M62" s="83"/>
      <c r="N62" s="81">
        <f t="shared" si="2"/>
        <v>287407</v>
      </c>
    </row>
    <row r="63" spans="1:14" s="19" customFormat="1" ht="26.25">
      <c r="A63" s="22">
        <v>2220</v>
      </c>
      <c r="B63" s="23" t="s">
        <v>102</v>
      </c>
      <c r="C63" s="81">
        <v>58566</v>
      </c>
      <c r="D63" s="81"/>
      <c r="E63" s="73"/>
      <c r="F63" s="81">
        <f t="shared" si="0"/>
        <v>58566</v>
      </c>
      <c r="G63" s="81">
        <v>58860</v>
      </c>
      <c r="H63" s="81"/>
      <c r="I63" s="81"/>
      <c r="J63" s="81">
        <f>G63</f>
        <v>58860</v>
      </c>
      <c r="K63" s="87">
        <v>10500</v>
      </c>
      <c r="L63" s="81"/>
      <c r="M63" s="83"/>
      <c r="N63" s="81">
        <f t="shared" si="2"/>
        <v>10500</v>
      </c>
    </row>
    <row r="64" spans="1:14" s="19" customFormat="1" ht="13.5">
      <c r="A64" s="22">
        <v>2230</v>
      </c>
      <c r="B64" s="23" t="s">
        <v>103</v>
      </c>
      <c r="C64" s="81">
        <v>131660</v>
      </c>
      <c r="D64" s="81">
        <v>7800</v>
      </c>
      <c r="E64" s="73"/>
      <c r="F64" s="81">
        <f t="shared" si="0"/>
        <v>139460</v>
      </c>
      <c r="G64" s="81">
        <v>191993</v>
      </c>
      <c r="H64" s="81"/>
      <c r="I64" s="81"/>
      <c r="J64" s="81">
        <f>G64</f>
        <v>191993</v>
      </c>
      <c r="K64" s="87">
        <v>116865</v>
      </c>
      <c r="L64" s="81"/>
      <c r="M64" s="83"/>
      <c r="N64" s="81">
        <f t="shared" si="2"/>
        <v>116865</v>
      </c>
    </row>
    <row r="65" spans="1:14" s="19" customFormat="1" ht="26.25">
      <c r="A65" s="22">
        <v>2240</v>
      </c>
      <c r="B65" s="23" t="s">
        <v>104</v>
      </c>
      <c r="C65" s="81">
        <v>238259</v>
      </c>
      <c r="D65" s="81">
        <v>25000</v>
      </c>
      <c r="E65" s="73"/>
      <c r="F65" s="81">
        <f t="shared" si="0"/>
        <v>263259</v>
      </c>
      <c r="G65" s="81">
        <v>240548</v>
      </c>
      <c r="H65" s="81"/>
      <c r="I65" s="81"/>
      <c r="J65" s="81">
        <f>G65</f>
        <v>240548</v>
      </c>
      <c r="K65" s="87">
        <v>247080</v>
      </c>
      <c r="L65" s="81"/>
      <c r="M65" s="83"/>
      <c r="N65" s="81">
        <f t="shared" si="2"/>
        <v>247080</v>
      </c>
    </row>
    <row r="66" spans="1:14" s="19" customFormat="1" ht="13.5">
      <c r="A66" s="22">
        <v>2250</v>
      </c>
      <c r="B66" s="23" t="s">
        <v>105</v>
      </c>
      <c r="C66" s="81">
        <v>660</v>
      </c>
      <c r="D66" s="81"/>
      <c r="E66" s="73"/>
      <c r="F66" s="81">
        <f t="shared" si="0"/>
        <v>660</v>
      </c>
      <c r="G66" s="81">
        <v>9480</v>
      </c>
      <c r="H66" s="81"/>
      <c r="I66" s="81"/>
      <c r="J66" s="81">
        <v>13080</v>
      </c>
      <c r="K66" s="87">
        <v>3360</v>
      </c>
      <c r="L66" s="81"/>
      <c r="M66" s="83"/>
      <c r="N66" s="81">
        <f t="shared" si="2"/>
        <v>3360</v>
      </c>
    </row>
    <row r="67" spans="1:14" s="19" customFormat="1" ht="26.25">
      <c r="A67" s="20">
        <v>2270</v>
      </c>
      <c r="B67" s="21" t="s">
        <v>106</v>
      </c>
      <c r="C67" s="80">
        <f>C68+C69+C70+C71</f>
        <v>977980</v>
      </c>
      <c r="D67" s="80"/>
      <c r="E67" s="74"/>
      <c r="F67" s="80">
        <f>C67+D67</f>
        <v>977980</v>
      </c>
      <c r="G67" s="80">
        <f>G68+G69+G70+G71</f>
        <v>1685340</v>
      </c>
      <c r="H67" s="80"/>
      <c r="I67" s="80"/>
      <c r="J67" s="80">
        <f t="shared" si="1"/>
        <v>1685340</v>
      </c>
      <c r="K67" s="80">
        <f>K68+K69+K70+K71</f>
        <v>1732648</v>
      </c>
      <c r="L67" s="81"/>
      <c r="M67" s="83"/>
      <c r="N67" s="105">
        <f>K67+L67</f>
        <v>1732648</v>
      </c>
    </row>
    <row r="68" spans="1:14" s="19" customFormat="1" ht="13.5">
      <c r="A68" s="22">
        <v>2271</v>
      </c>
      <c r="B68" s="23" t="s">
        <v>107</v>
      </c>
      <c r="C68" s="87">
        <v>757477</v>
      </c>
      <c r="D68" s="87"/>
      <c r="E68" s="75"/>
      <c r="F68" s="87">
        <f t="shared" si="0"/>
        <v>757477</v>
      </c>
      <c r="G68" s="87">
        <v>1340741</v>
      </c>
      <c r="H68" s="87"/>
      <c r="I68" s="87"/>
      <c r="J68" s="87">
        <f t="shared" si="1"/>
        <v>1340741</v>
      </c>
      <c r="K68" s="87">
        <v>1336090</v>
      </c>
      <c r="L68" s="87"/>
      <c r="M68" s="87"/>
      <c r="N68" s="87">
        <f t="shared" si="2"/>
        <v>1336090</v>
      </c>
    </row>
    <row r="69" spans="1:14" s="19" customFormat="1" ht="26.25">
      <c r="A69" s="22">
        <v>2272</v>
      </c>
      <c r="B69" s="23" t="s">
        <v>108</v>
      </c>
      <c r="C69" s="87">
        <v>12190</v>
      </c>
      <c r="D69" s="87"/>
      <c r="E69" s="75"/>
      <c r="F69" s="87">
        <f t="shared" si="0"/>
        <v>12190</v>
      </c>
      <c r="G69" s="87">
        <v>18905</v>
      </c>
      <c r="H69" s="87"/>
      <c r="I69" s="87"/>
      <c r="J69" s="87">
        <f t="shared" si="1"/>
        <v>18905</v>
      </c>
      <c r="K69" s="87">
        <v>16090</v>
      </c>
      <c r="L69" s="87"/>
      <c r="M69" s="87"/>
      <c r="N69" s="87">
        <f t="shared" si="2"/>
        <v>16090</v>
      </c>
    </row>
    <row r="70" spans="1:14" s="19" customFormat="1" ht="13.5">
      <c r="A70" s="22">
        <v>2273</v>
      </c>
      <c r="B70" s="23" t="s">
        <v>109</v>
      </c>
      <c r="C70" s="87">
        <v>198590</v>
      </c>
      <c r="D70" s="87"/>
      <c r="E70" s="75"/>
      <c r="F70" s="87">
        <f t="shared" si="0"/>
        <v>198590</v>
      </c>
      <c r="G70" s="87">
        <v>314100</v>
      </c>
      <c r="H70" s="87"/>
      <c r="I70" s="87"/>
      <c r="J70" s="87">
        <f t="shared" si="1"/>
        <v>314100</v>
      </c>
      <c r="K70" s="87">
        <v>370386</v>
      </c>
      <c r="L70" s="87"/>
      <c r="M70" s="87"/>
      <c r="N70" s="87">
        <f t="shared" si="2"/>
        <v>370386</v>
      </c>
    </row>
    <row r="71" spans="1:14" s="19" customFormat="1" ht="13.5">
      <c r="A71" s="22">
        <v>2275</v>
      </c>
      <c r="B71" s="23" t="s">
        <v>110</v>
      </c>
      <c r="C71" s="87">
        <v>9723</v>
      </c>
      <c r="D71" s="87"/>
      <c r="E71" s="75"/>
      <c r="F71" s="87">
        <f t="shared" si="0"/>
        <v>9723</v>
      </c>
      <c r="G71" s="87">
        <v>11594</v>
      </c>
      <c r="H71" s="87"/>
      <c r="I71" s="87"/>
      <c r="J71" s="87">
        <f t="shared" si="1"/>
        <v>11594</v>
      </c>
      <c r="K71" s="87">
        <v>10082</v>
      </c>
      <c r="L71" s="87"/>
      <c r="M71" s="87"/>
      <c r="N71" s="87">
        <f t="shared" si="2"/>
        <v>10082</v>
      </c>
    </row>
    <row r="72" spans="1:14" s="19" customFormat="1" ht="52.5">
      <c r="A72" s="20">
        <v>2280</v>
      </c>
      <c r="B72" s="21" t="s">
        <v>111</v>
      </c>
      <c r="C72" s="80">
        <f>C73</f>
        <v>8646</v>
      </c>
      <c r="D72" s="80">
        <f>D73</f>
        <v>0</v>
      </c>
      <c r="E72" s="74"/>
      <c r="F72" s="80">
        <f t="shared" si="0"/>
        <v>8646</v>
      </c>
      <c r="G72" s="80">
        <f>G73</f>
        <v>15450</v>
      </c>
      <c r="H72" s="80"/>
      <c r="I72" s="80"/>
      <c r="J72" s="80">
        <f t="shared" si="1"/>
        <v>15450</v>
      </c>
      <c r="K72" s="80">
        <f>K73</f>
        <v>750</v>
      </c>
      <c r="L72" s="81"/>
      <c r="M72" s="83"/>
      <c r="N72" s="80">
        <f t="shared" si="2"/>
        <v>750</v>
      </c>
    </row>
    <row r="73" spans="1:14" s="19" customFormat="1" ht="52.5">
      <c r="A73" s="22">
        <v>2282</v>
      </c>
      <c r="B73" s="23" t="s">
        <v>113</v>
      </c>
      <c r="C73" s="81">
        <v>8646</v>
      </c>
      <c r="D73" s="81"/>
      <c r="E73" s="73"/>
      <c r="F73" s="81">
        <f t="shared" si="0"/>
        <v>8646</v>
      </c>
      <c r="G73" s="81">
        <v>15450</v>
      </c>
      <c r="H73" s="81"/>
      <c r="I73" s="81"/>
      <c r="J73" s="81">
        <f t="shared" si="1"/>
        <v>15450</v>
      </c>
      <c r="K73" s="81">
        <v>750</v>
      </c>
      <c r="L73" s="81"/>
      <c r="M73" s="83"/>
      <c r="N73" s="81">
        <f t="shared" si="2"/>
        <v>750</v>
      </c>
    </row>
    <row r="74" spans="1:14" s="19" customFormat="1" ht="13.5">
      <c r="A74" s="20">
        <v>2800</v>
      </c>
      <c r="B74" s="21" t="s">
        <v>114</v>
      </c>
      <c r="C74" s="80"/>
      <c r="D74" s="80"/>
      <c r="E74" s="74"/>
      <c r="F74" s="80">
        <f t="shared" si="0"/>
        <v>0</v>
      </c>
      <c r="G74" s="80">
        <v>700</v>
      </c>
      <c r="H74" s="80"/>
      <c r="I74" s="80"/>
      <c r="J74" s="80">
        <f t="shared" si="1"/>
        <v>700</v>
      </c>
      <c r="K74" s="80">
        <v>900</v>
      </c>
      <c r="L74" s="81"/>
      <c r="M74" s="83"/>
      <c r="N74" s="80">
        <f t="shared" si="2"/>
        <v>900</v>
      </c>
    </row>
    <row r="75" spans="1:14" s="19" customFormat="1" ht="13.5">
      <c r="A75" s="20">
        <v>3000</v>
      </c>
      <c r="B75" s="21" t="s">
        <v>115</v>
      </c>
      <c r="C75" s="81"/>
      <c r="D75" s="80">
        <f>D76</f>
        <v>630200</v>
      </c>
      <c r="E75" s="74"/>
      <c r="F75" s="80">
        <f t="shared" si="0"/>
        <v>630200</v>
      </c>
      <c r="G75" s="81"/>
      <c r="H75" s="81"/>
      <c r="I75" s="81"/>
      <c r="J75" s="81">
        <f t="shared" si="1"/>
        <v>0</v>
      </c>
      <c r="K75" s="81">
        <f>K76</f>
        <v>0</v>
      </c>
      <c r="L75" s="81">
        <f>SUM(L77)</f>
        <v>0</v>
      </c>
      <c r="M75" s="83">
        <f>SUM(M77)</f>
        <v>0</v>
      </c>
      <c r="N75" s="80">
        <f t="shared" si="2"/>
        <v>0</v>
      </c>
    </row>
    <row r="76" spans="1:14" s="19" customFormat="1" ht="26.25">
      <c r="A76" s="20">
        <v>3100</v>
      </c>
      <c r="B76" s="21" t="s">
        <v>116</v>
      </c>
      <c r="C76" s="81"/>
      <c r="D76" s="81">
        <f>D77</f>
        <v>630200</v>
      </c>
      <c r="E76" s="73"/>
      <c r="F76" s="81">
        <f t="shared" si="0"/>
        <v>630200</v>
      </c>
      <c r="G76" s="81"/>
      <c r="H76" s="81"/>
      <c r="I76" s="81"/>
      <c r="J76" s="81">
        <f t="shared" si="1"/>
        <v>0</v>
      </c>
      <c r="K76" s="81">
        <f>K77</f>
        <v>0</v>
      </c>
      <c r="L76" s="81">
        <f>M76</f>
        <v>0</v>
      </c>
      <c r="M76" s="83">
        <f>M77</f>
        <v>0</v>
      </c>
      <c r="N76" s="81">
        <f>N77</f>
        <v>0</v>
      </c>
    </row>
    <row r="77" spans="1:14" s="19" customFormat="1" ht="39">
      <c r="A77" s="22">
        <v>3110</v>
      </c>
      <c r="B77" s="23" t="s">
        <v>117</v>
      </c>
      <c r="C77" s="81"/>
      <c r="D77" s="81">
        <v>630200</v>
      </c>
      <c r="E77" s="73"/>
      <c r="F77" s="81">
        <f t="shared" si="0"/>
        <v>630200</v>
      </c>
      <c r="G77" s="81"/>
      <c r="H77" s="81"/>
      <c r="I77" s="81"/>
      <c r="J77" s="81">
        <f t="shared" si="1"/>
        <v>0</v>
      </c>
      <c r="K77" s="81"/>
      <c r="L77" s="87"/>
      <c r="M77" s="87"/>
      <c r="N77" s="87">
        <f>K77+L77</f>
        <v>0</v>
      </c>
    </row>
    <row r="78" spans="1:14" ht="13.5">
      <c r="A78" s="9" t="s">
        <v>12</v>
      </c>
      <c r="B78" s="9" t="s">
        <v>16</v>
      </c>
      <c r="C78" s="54">
        <f aca="true" t="shared" si="3" ref="C78:H78">C57+C75</f>
        <v>6413005</v>
      </c>
      <c r="D78" s="54">
        <f t="shared" si="3"/>
        <v>673341</v>
      </c>
      <c r="E78" s="54">
        <f t="shared" si="3"/>
        <v>0</v>
      </c>
      <c r="F78" s="54">
        <f t="shared" si="3"/>
        <v>7086346</v>
      </c>
      <c r="G78" s="54">
        <f t="shared" si="3"/>
        <v>8722963</v>
      </c>
      <c r="H78" s="54">
        <f t="shared" si="3"/>
        <v>0</v>
      </c>
      <c r="I78" s="54" t="s">
        <v>12</v>
      </c>
      <c r="J78" s="54">
        <f>G78</f>
        <v>8722963</v>
      </c>
      <c r="K78" s="54">
        <f>K57</f>
        <v>8617854</v>
      </c>
      <c r="L78" s="54">
        <f>SUM(L75)</f>
        <v>0</v>
      </c>
      <c r="M78" s="54">
        <f>SUM(M75)</f>
        <v>0</v>
      </c>
      <c r="N78" s="106">
        <f>N57+N75</f>
        <v>8617854</v>
      </c>
    </row>
    <row r="79" spans="12:14" ht="13.5">
      <c r="L79" s="51"/>
      <c r="M79" s="51"/>
      <c r="N79" s="51"/>
    </row>
    <row r="81" spans="1:14" ht="13.5">
      <c r="A81" s="133" t="s">
        <v>168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</row>
    <row r="82" ht="13.5">
      <c r="A82" s="10" t="s">
        <v>6</v>
      </c>
    </row>
    <row r="83" spans="1:14" ht="13.5">
      <c r="A83" s="132" t="s">
        <v>19</v>
      </c>
      <c r="B83" s="132" t="s">
        <v>8</v>
      </c>
      <c r="C83" s="132" t="s">
        <v>162</v>
      </c>
      <c r="D83" s="132"/>
      <c r="E83" s="132"/>
      <c r="F83" s="132"/>
      <c r="G83" s="132" t="s">
        <v>163</v>
      </c>
      <c r="H83" s="132"/>
      <c r="I83" s="132"/>
      <c r="J83" s="132"/>
      <c r="K83" s="132" t="s">
        <v>167</v>
      </c>
      <c r="L83" s="132"/>
      <c r="M83" s="132"/>
      <c r="N83" s="132"/>
    </row>
    <row r="84" spans="1:14" ht="67.5" customHeight="1">
      <c r="A84" s="132"/>
      <c r="B84" s="132"/>
      <c r="C84" s="9" t="s">
        <v>9</v>
      </c>
      <c r="D84" s="9" t="s">
        <v>10</v>
      </c>
      <c r="E84" s="9" t="s">
        <v>11</v>
      </c>
      <c r="F84" s="9" t="s">
        <v>59</v>
      </c>
      <c r="G84" s="9" t="s">
        <v>9</v>
      </c>
      <c r="H84" s="9" t="s">
        <v>10</v>
      </c>
      <c r="I84" s="9" t="s">
        <v>11</v>
      </c>
      <c r="J84" s="9" t="s">
        <v>57</v>
      </c>
      <c r="K84" s="9" t="s">
        <v>9</v>
      </c>
      <c r="L84" s="9" t="s">
        <v>10</v>
      </c>
      <c r="M84" s="9" t="s">
        <v>11</v>
      </c>
      <c r="N84" s="9" t="s">
        <v>58</v>
      </c>
    </row>
    <row r="85" spans="1:14" ht="13.5">
      <c r="A85" s="9">
        <v>1</v>
      </c>
      <c r="B85" s="9">
        <v>2</v>
      </c>
      <c r="C85" s="9">
        <v>3</v>
      </c>
      <c r="D85" s="9">
        <v>4</v>
      </c>
      <c r="E85" s="9">
        <v>5</v>
      </c>
      <c r="F85" s="9">
        <v>6</v>
      </c>
      <c r="G85" s="9">
        <v>7</v>
      </c>
      <c r="H85" s="9">
        <v>8</v>
      </c>
      <c r="I85" s="9">
        <v>9</v>
      </c>
      <c r="J85" s="9">
        <v>10</v>
      </c>
      <c r="K85" s="9">
        <v>11</v>
      </c>
      <c r="L85" s="9">
        <v>12</v>
      </c>
      <c r="M85" s="9">
        <v>13</v>
      </c>
      <c r="N85" s="9">
        <v>14</v>
      </c>
    </row>
    <row r="86" spans="1:14" ht="13.5">
      <c r="A86" s="9" t="s">
        <v>12</v>
      </c>
      <c r="B86" s="4" t="s">
        <v>12</v>
      </c>
      <c r="C86" s="9" t="s">
        <v>12</v>
      </c>
      <c r="D86" s="9" t="s">
        <v>12</v>
      </c>
      <c r="E86" s="9" t="s">
        <v>12</v>
      </c>
      <c r="F86" s="9" t="s">
        <v>12</v>
      </c>
      <c r="G86" s="9" t="s">
        <v>12</v>
      </c>
      <c r="H86" s="9" t="s">
        <v>12</v>
      </c>
      <c r="I86" s="9" t="s">
        <v>12</v>
      </c>
      <c r="J86" s="9" t="s">
        <v>12</v>
      </c>
      <c r="K86" s="9" t="s">
        <v>12</v>
      </c>
      <c r="L86" s="9" t="s">
        <v>12</v>
      </c>
      <c r="M86" s="9" t="s">
        <v>12</v>
      </c>
      <c r="N86" s="9" t="s">
        <v>12</v>
      </c>
    </row>
    <row r="87" spans="1:14" ht="13.5">
      <c r="A87" s="9" t="s">
        <v>12</v>
      </c>
      <c r="B87" s="9" t="s">
        <v>16</v>
      </c>
      <c r="C87" s="9" t="s">
        <v>12</v>
      </c>
      <c r="D87" s="9" t="s">
        <v>12</v>
      </c>
      <c r="E87" s="9" t="s">
        <v>12</v>
      </c>
      <c r="F87" s="9" t="s">
        <v>12</v>
      </c>
      <c r="G87" s="9" t="s">
        <v>12</v>
      </c>
      <c r="H87" s="9" t="s">
        <v>12</v>
      </c>
      <c r="I87" s="9" t="s">
        <v>12</v>
      </c>
      <c r="J87" s="9" t="s">
        <v>12</v>
      </c>
      <c r="K87" s="9" t="s">
        <v>12</v>
      </c>
      <c r="L87" s="9" t="s">
        <v>12</v>
      </c>
      <c r="M87" s="9" t="s">
        <v>12</v>
      </c>
      <c r="N87" s="9" t="s">
        <v>12</v>
      </c>
    </row>
    <row r="89" spans="1:10" ht="13.5">
      <c r="A89" s="133" t="s">
        <v>169</v>
      </c>
      <c r="B89" s="133"/>
      <c r="C89" s="133"/>
      <c r="D89" s="133"/>
      <c r="E89" s="133"/>
      <c r="F89" s="133"/>
      <c r="G89" s="133"/>
      <c r="H89" s="133"/>
      <c r="I89" s="133"/>
      <c r="J89" s="133"/>
    </row>
    <row r="90" ht="13.5">
      <c r="A90" s="10" t="s">
        <v>6</v>
      </c>
    </row>
    <row r="91" spans="1:10" ht="21.75" customHeight="1">
      <c r="A91" s="132" t="s">
        <v>18</v>
      </c>
      <c r="B91" s="132" t="s">
        <v>8</v>
      </c>
      <c r="C91" s="132" t="s">
        <v>156</v>
      </c>
      <c r="D91" s="132"/>
      <c r="E91" s="132"/>
      <c r="F91" s="132"/>
      <c r="G91" s="132" t="s">
        <v>165</v>
      </c>
      <c r="H91" s="132"/>
      <c r="I91" s="132"/>
      <c r="J91" s="132"/>
    </row>
    <row r="92" spans="1:10" ht="73.5" customHeight="1">
      <c r="A92" s="132"/>
      <c r="B92" s="132"/>
      <c r="C92" s="9" t="s">
        <v>9</v>
      </c>
      <c r="D92" s="9" t="s">
        <v>10</v>
      </c>
      <c r="E92" s="9" t="s">
        <v>11</v>
      </c>
      <c r="F92" s="9" t="s">
        <v>59</v>
      </c>
      <c r="G92" s="9" t="s">
        <v>9</v>
      </c>
      <c r="H92" s="9" t="s">
        <v>10</v>
      </c>
      <c r="I92" s="9" t="s">
        <v>11</v>
      </c>
      <c r="J92" s="9" t="s">
        <v>57</v>
      </c>
    </row>
    <row r="93" spans="1:10" ht="13.5">
      <c r="A93" s="9">
        <v>1</v>
      </c>
      <c r="B93" s="9">
        <v>2</v>
      </c>
      <c r="C93" s="9">
        <v>3</v>
      </c>
      <c r="D93" s="9">
        <v>4</v>
      </c>
      <c r="E93" s="9">
        <v>5</v>
      </c>
      <c r="F93" s="9">
        <v>6</v>
      </c>
      <c r="G93" s="9">
        <v>7</v>
      </c>
      <c r="H93" s="9">
        <v>8</v>
      </c>
      <c r="I93" s="9">
        <v>9</v>
      </c>
      <c r="J93" s="9">
        <v>10</v>
      </c>
    </row>
    <row r="94" spans="1:10" s="19" customFormat="1" ht="13.5">
      <c r="A94" s="20"/>
      <c r="B94" s="21"/>
      <c r="C94" s="80"/>
      <c r="D94" s="80"/>
      <c r="E94" s="80"/>
      <c r="F94" s="80"/>
      <c r="G94" s="80"/>
      <c r="H94" s="80"/>
      <c r="I94" s="80"/>
      <c r="J94" s="80"/>
    </row>
    <row r="95" spans="1:10" s="19" customFormat="1" ht="13.5">
      <c r="A95" s="22"/>
      <c r="B95" s="23"/>
      <c r="C95" s="81"/>
      <c r="D95" s="81"/>
      <c r="E95" s="81"/>
      <c r="F95" s="81"/>
      <c r="G95" s="81"/>
      <c r="H95" s="81"/>
      <c r="I95" s="81"/>
      <c r="J95" s="81"/>
    </row>
    <row r="96" spans="1:10" ht="13.5">
      <c r="A96" s="9" t="s">
        <v>12</v>
      </c>
      <c r="B96" s="9" t="s">
        <v>16</v>
      </c>
      <c r="C96" s="80"/>
      <c r="D96" s="80"/>
      <c r="E96" s="80"/>
      <c r="F96" s="80"/>
      <c r="G96" s="80"/>
      <c r="H96" s="80"/>
      <c r="I96" s="80"/>
      <c r="J96" s="80"/>
    </row>
    <row r="98" ht="96" customHeight="1"/>
    <row r="99" spans="1:10" ht="13.5">
      <c r="A99" s="133" t="s">
        <v>170</v>
      </c>
      <c r="B99" s="133"/>
      <c r="C99" s="133"/>
      <c r="D99" s="133"/>
      <c r="E99" s="133"/>
      <c r="F99" s="133"/>
      <c r="G99" s="133"/>
      <c r="H99" s="133"/>
      <c r="I99" s="133"/>
      <c r="J99" s="133"/>
    </row>
    <row r="100" ht="13.5">
      <c r="A100" s="10" t="s">
        <v>6</v>
      </c>
    </row>
    <row r="101" spans="1:10" ht="13.5">
      <c r="A101" s="132" t="s">
        <v>19</v>
      </c>
      <c r="B101" s="132" t="s">
        <v>8</v>
      </c>
      <c r="C101" s="132" t="s">
        <v>95</v>
      </c>
      <c r="D101" s="132"/>
      <c r="E101" s="132"/>
      <c r="F101" s="132"/>
      <c r="G101" s="132" t="s">
        <v>149</v>
      </c>
      <c r="H101" s="132"/>
      <c r="I101" s="132"/>
      <c r="J101" s="132"/>
    </row>
    <row r="102" spans="1:10" ht="81.75" customHeight="1">
      <c r="A102" s="132"/>
      <c r="B102" s="132"/>
      <c r="C102" s="9" t="s">
        <v>9</v>
      </c>
      <c r="D102" s="9" t="s">
        <v>10</v>
      </c>
      <c r="E102" s="9" t="s">
        <v>11</v>
      </c>
      <c r="F102" s="9" t="s">
        <v>59</v>
      </c>
      <c r="G102" s="9" t="s">
        <v>9</v>
      </c>
      <c r="H102" s="9" t="s">
        <v>10</v>
      </c>
      <c r="I102" s="9" t="s">
        <v>11</v>
      </c>
      <c r="J102" s="9" t="s">
        <v>57</v>
      </c>
    </row>
    <row r="103" spans="1:10" ht="13.5">
      <c r="A103" s="9">
        <v>1</v>
      </c>
      <c r="B103" s="9">
        <v>2</v>
      </c>
      <c r="C103" s="9">
        <v>3</v>
      </c>
      <c r="D103" s="9">
        <v>4</v>
      </c>
      <c r="E103" s="9">
        <v>5</v>
      </c>
      <c r="F103" s="9">
        <v>6</v>
      </c>
      <c r="G103" s="9">
        <v>7</v>
      </c>
      <c r="H103" s="9">
        <v>8</v>
      </c>
      <c r="I103" s="9">
        <v>9</v>
      </c>
      <c r="J103" s="9">
        <v>10</v>
      </c>
    </row>
    <row r="104" spans="1:10" ht="13.5">
      <c r="A104" s="9" t="s">
        <v>12</v>
      </c>
      <c r="B104" s="9" t="s">
        <v>12</v>
      </c>
      <c r="C104" s="9" t="s">
        <v>12</v>
      </c>
      <c r="D104" s="9" t="s">
        <v>12</v>
      </c>
      <c r="E104" s="9" t="s">
        <v>12</v>
      </c>
      <c r="F104" s="9" t="s">
        <v>12</v>
      </c>
      <c r="G104" s="9" t="s">
        <v>12</v>
      </c>
      <c r="H104" s="9" t="s">
        <v>12</v>
      </c>
      <c r="I104" s="9" t="s">
        <v>12</v>
      </c>
      <c r="J104" s="9" t="s">
        <v>12</v>
      </c>
    </row>
    <row r="105" spans="1:10" ht="13.5">
      <c r="A105" s="9" t="s">
        <v>12</v>
      </c>
      <c r="B105" s="9" t="s">
        <v>16</v>
      </c>
      <c r="C105" s="9" t="s">
        <v>12</v>
      </c>
      <c r="D105" s="9" t="s">
        <v>12</v>
      </c>
      <c r="E105" s="9" t="s">
        <v>12</v>
      </c>
      <c r="F105" s="9" t="s">
        <v>12</v>
      </c>
      <c r="G105" s="9" t="s">
        <v>12</v>
      </c>
      <c r="H105" s="9" t="s">
        <v>12</v>
      </c>
      <c r="I105" s="9" t="s">
        <v>12</v>
      </c>
      <c r="J105" s="9" t="s">
        <v>12</v>
      </c>
    </row>
    <row r="106" spans="1:10" s="55" customFormat="1" ht="13.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s="60" customFormat="1" ht="13.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4" ht="13.5">
      <c r="A108" s="121" t="s">
        <v>20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</row>
    <row r="109" spans="1:14" ht="13.5">
      <c r="A109" s="121" t="s">
        <v>172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</row>
    <row r="110" ht="13.5">
      <c r="A110" s="10" t="s">
        <v>6</v>
      </c>
    </row>
    <row r="111" spans="1:14" ht="30.75" customHeight="1">
      <c r="A111" s="132" t="s">
        <v>21</v>
      </c>
      <c r="B111" s="132" t="s">
        <v>22</v>
      </c>
      <c r="C111" s="132" t="s">
        <v>162</v>
      </c>
      <c r="D111" s="132"/>
      <c r="E111" s="132"/>
      <c r="F111" s="132"/>
      <c r="G111" s="132" t="s">
        <v>163</v>
      </c>
      <c r="H111" s="132"/>
      <c r="I111" s="132"/>
      <c r="J111" s="132"/>
      <c r="K111" s="132" t="s">
        <v>167</v>
      </c>
      <c r="L111" s="132"/>
      <c r="M111" s="132"/>
      <c r="N111" s="132"/>
    </row>
    <row r="112" spans="1:14" ht="57.75" customHeight="1">
      <c r="A112" s="132"/>
      <c r="B112" s="132"/>
      <c r="C112" s="9" t="s">
        <v>9</v>
      </c>
      <c r="D112" s="9" t="s">
        <v>10</v>
      </c>
      <c r="E112" s="9" t="s">
        <v>11</v>
      </c>
      <c r="F112" s="9" t="s">
        <v>59</v>
      </c>
      <c r="G112" s="9" t="s">
        <v>9</v>
      </c>
      <c r="H112" s="9" t="s">
        <v>10</v>
      </c>
      <c r="I112" s="9" t="s">
        <v>11</v>
      </c>
      <c r="J112" s="9" t="s">
        <v>57</v>
      </c>
      <c r="K112" s="9" t="s">
        <v>9</v>
      </c>
      <c r="L112" s="9" t="s">
        <v>10</v>
      </c>
      <c r="M112" s="9" t="s">
        <v>155</v>
      </c>
      <c r="N112" s="9" t="s">
        <v>58</v>
      </c>
    </row>
    <row r="113" spans="1:14" ht="13.5">
      <c r="A113" s="9">
        <v>1</v>
      </c>
      <c r="B113" s="9">
        <v>2</v>
      </c>
      <c r="C113" s="9">
        <v>3</v>
      </c>
      <c r="D113" s="9">
        <v>4</v>
      </c>
      <c r="E113" s="9">
        <v>5</v>
      </c>
      <c r="F113" s="9">
        <v>6</v>
      </c>
      <c r="G113" s="9">
        <v>7</v>
      </c>
      <c r="H113" s="9">
        <v>8</v>
      </c>
      <c r="I113" s="9">
        <v>9</v>
      </c>
      <c r="J113" s="9">
        <v>10</v>
      </c>
      <c r="K113" s="9">
        <v>11</v>
      </c>
      <c r="L113" s="9">
        <v>12</v>
      </c>
      <c r="M113" s="9">
        <v>13</v>
      </c>
      <c r="N113" s="9">
        <v>14</v>
      </c>
    </row>
    <row r="114" spans="1:14" ht="156.75" customHeight="1">
      <c r="A114" s="9">
        <v>1</v>
      </c>
      <c r="B114" s="38" t="s">
        <v>151</v>
      </c>
      <c r="C114" s="81">
        <v>6413005</v>
      </c>
      <c r="D114" s="83">
        <v>673341</v>
      </c>
      <c r="E114" s="83"/>
      <c r="F114" s="87">
        <f>C114+D114</f>
        <v>7086346</v>
      </c>
      <c r="G114" s="81">
        <v>8722963</v>
      </c>
      <c r="H114" s="81" t="s">
        <v>12</v>
      </c>
      <c r="I114" s="81" t="s">
        <v>12</v>
      </c>
      <c r="J114" s="81">
        <f>G114</f>
        <v>8722963</v>
      </c>
      <c r="K114" s="87">
        <v>8617854</v>
      </c>
      <c r="L114" s="87">
        <f>M114</f>
        <v>0</v>
      </c>
      <c r="M114" s="87"/>
      <c r="N114" s="81">
        <f>K114+L114</f>
        <v>8617854</v>
      </c>
    </row>
    <row r="115" spans="1:14" ht="13.5">
      <c r="A115" s="4" t="s">
        <v>12</v>
      </c>
      <c r="B115" s="9" t="s">
        <v>16</v>
      </c>
      <c r="C115" s="46">
        <f aca="true" t="shared" si="4" ref="C115:N115">C114</f>
        <v>6413005</v>
      </c>
      <c r="D115" s="46">
        <f t="shared" si="4"/>
        <v>673341</v>
      </c>
      <c r="E115" s="47">
        <f t="shared" si="4"/>
        <v>0</v>
      </c>
      <c r="F115" s="46">
        <f t="shared" si="4"/>
        <v>7086346</v>
      </c>
      <c r="G115" s="46">
        <f t="shared" si="4"/>
        <v>8722963</v>
      </c>
      <c r="H115" s="44" t="str">
        <f t="shared" si="4"/>
        <v> </v>
      </c>
      <c r="I115" s="44" t="str">
        <f t="shared" si="4"/>
        <v> </v>
      </c>
      <c r="J115" s="44">
        <f t="shared" si="4"/>
        <v>8722963</v>
      </c>
      <c r="K115" s="44">
        <f t="shared" si="4"/>
        <v>8617854</v>
      </c>
      <c r="L115" s="44">
        <f t="shared" si="4"/>
        <v>0</v>
      </c>
      <c r="M115" s="44">
        <f t="shared" si="4"/>
        <v>0</v>
      </c>
      <c r="N115" s="44">
        <f t="shared" si="4"/>
        <v>8617854</v>
      </c>
    </row>
    <row r="116" spans="4:6" ht="13.5">
      <c r="D116" s="51"/>
      <c r="F116" s="51"/>
    </row>
    <row r="118" spans="1:10" ht="13.5">
      <c r="A118" s="133" t="s">
        <v>171</v>
      </c>
      <c r="B118" s="133"/>
      <c r="C118" s="133"/>
      <c r="D118" s="133"/>
      <c r="E118" s="133"/>
      <c r="F118" s="133"/>
      <c r="G118" s="133"/>
      <c r="H118" s="133"/>
      <c r="I118" s="133"/>
      <c r="J118" s="133"/>
    </row>
    <row r="120" spans="1:10" ht="13.5">
      <c r="A120" s="132" t="s">
        <v>64</v>
      </c>
      <c r="B120" s="132" t="s">
        <v>22</v>
      </c>
      <c r="C120" s="132" t="s">
        <v>156</v>
      </c>
      <c r="D120" s="132"/>
      <c r="E120" s="132"/>
      <c r="F120" s="132"/>
      <c r="G120" s="132" t="s">
        <v>165</v>
      </c>
      <c r="H120" s="132"/>
      <c r="I120" s="132"/>
      <c r="J120" s="132"/>
    </row>
    <row r="121" spans="1:10" ht="63" customHeight="1">
      <c r="A121" s="132"/>
      <c r="B121" s="132"/>
      <c r="C121" s="9" t="s">
        <v>9</v>
      </c>
      <c r="D121" s="9" t="s">
        <v>10</v>
      </c>
      <c r="E121" s="9" t="s">
        <v>11</v>
      </c>
      <c r="F121" s="9" t="s">
        <v>59</v>
      </c>
      <c r="G121" s="9" t="s">
        <v>9</v>
      </c>
      <c r="H121" s="9" t="s">
        <v>10</v>
      </c>
      <c r="I121" s="9" t="s">
        <v>11</v>
      </c>
      <c r="J121" s="9" t="s">
        <v>57</v>
      </c>
    </row>
    <row r="122" spans="1:10" ht="13.5">
      <c r="A122" s="9">
        <v>1</v>
      </c>
      <c r="B122" s="9">
        <v>2</v>
      </c>
      <c r="C122" s="9">
        <v>3</v>
      </c>
      <c r="D122" s="9">
        <v>4</v>
      </c>
      <c r="E122" s="9">
        <v>5</v>
      </c>
      <c r="F122" s="9">
        <v>6</v>
      </c>
      <c r="G122" s="9">
        <v>7</v>
      </c>
      <c r="H122" s="9">
        <v>8</v>
      </c>
      <c r="I122" s="9">
        <v>9</v>
      </c>
      <c r="J122" s="9">
        <v>10</v>
      </c>
    </row>
    <row r="123" spans="1:10" ht="15">
      <c r="A123" s="9"/>
      <c r="B123" s="38"/>
      <c r="C123" s="87"/>
      <c r="D123" s="87">
        <f>E123</f>
        <v>0</v>
      </c>
      <c r="E123" s="87"/>
      <c r="F123" s="87">
        <f>C123+D123</f>
        <v>0</v>
      </c>
      <c r="G123" s="87"/>
      <c r="H123" s="87">
        <f>I123</f>
        <v>0</v>
      </c>
      <c r="I123" s="87"/>
      <c r="J123" s="87">
        <f>G123+H123</f>
        <v>0</v>
      </c>
    </row>
    <row r="124" spans="1:10" ht="13.5">
      <c r="A124" s="9" t="s">
        <v>12</v>
      </c>
      <c r="B124" s="4" t="s">
        <v>12</v>
      </c>
      <c r="C124" s="44" t="s">
        <v>12</v>
      </c>
      <c r="D124" s="44" t="s">
        <v>12</v>
      </c>
      <c r="E124" s="44" t="s">
        <v>12</v>
      </c>
      <c r="F124" s="44" t="s">
        <v>12</v>
      </c>
      <c r="G124" s="44" t="s">
        <v>12</v>
      </c>
      <c r="H124" s="44" t="s">
        <v>12</v>
      </c>
      <c r="I124" s="44" t="s">
        <v>12</v>
      </c>
      <c r="J124" s="44" t="s">
        <v>12</v>
      </c>
    </row>
    <row r="125" spans="1:10" ht="13.5">
      <c r="A125" s="4" t="s">
        <v>12</v>
      </c>
      <c r="B125" s="9" t="s">
        <v>16</v>
      </c>
      <c r="C125" s="44">
        <f>C123</f>
        <v>0</v>
      </c>
      <c r="D125" s="44">
        <f aca="true" t="shared" si="5" ref="D125:J125">D123</f>
        <v>0</v>
      </c>
      <c r="E125" s="44">
        <f t="shared" si="5"/>
        <v>0</v>
      </c>
      <c r="F125" s="44">
        <f t="shared" si="5"/>
        <v>0</v>
      </c>
      <c r="G125" s="44">
        <f t="shared" si="5"/>
        <v>0</v>
      </c>
      <c r="H125" s="44">
        <f t="shared" si="5"/>
        <v>0</v>
      </c>
      <c r="I125" s="44">
        <f t="shared" si="5"/>
        <v>0</v>
      </c>
      <c r="J125" s="44">
        <f t="shared" si="5"/>
        <v>0</v>
      </c>
    </row>
    <row r="126" ht="39.75" customHeight="1"/>
    <row r="127" spans="1:13" ht="13.5">
      <c r="A127" s="121" t="s">
        <v>83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</row>
    <row r="128" spans="1:13" ht="3" customHeight="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ht="13.5">
      <c r="A129" s="10" t="s">
        <v>6</v>
      </c>
    </row>
    <row r="130" spans="1:13" ht="13.5">
      <c r="A130" s="132" t="s">
        <v>21</v>
      </c>
      <c r="B130" s="132" t="s">
        <v>23</v>
      </c>
      <c r="C130" s="132" t="s">
        <v>24</v>
      </c>
      <c r="D130" s="132" t="s">
        <v>25</v>
      </c>
      <c r="E130" s="132" t="s">
        <v>162</v>
      </c>
      <c r="F130" s="132"/>
      <c r="G130" s="132"/>
      <c r="H130" s="132" t="s">
        <v>163</v>
      </c>
      <c r="I130" s="132"/>
      <c r="J130" s="132"/>
      <c r="K130" s="132" t="s">
        <v>167</v>
      </c>
      <c r="L130" s="132"/>
      <c r="M130" s="132"/>
    </row>
    <row r="131" spans="1:13" ht="27">
      <c r="A131" s="132"/>
      <c r="B131" s="132"/>
      <c r="C131" s="132"/>
      <c r="D131" s="132"/>
      <c r="E131" s="9" t="s">
        <v>9</v>
      </c>
      <c r="F131" s="9" t="s">
        <v>10</v>
      </c>
      <c r="G131" s="9" t="s">
        <v>65</v>
      </c>
      <c r="H131" s="9" t="s">
        <v>9</v>
      </c>
      <c r="I131" s="9" t="s">
        <v>10</v>
      </c>
      <c r="J131" s="9" t="s">
        <v>66</v>
      </c>
      <c r="K131" s="9" t="s">
        <v>9</v>
      </c>
      <c r="L131" s="9" t="s">
        <v>10</v>
      </c>
      <c r="M131" s="9" t="s">
        <v>58</v>
      </c>
    </row>
    <row r="132" spans="1:13" ht="13.5">
      <c r="A132" s="9">
        <v>1</v>
      </c>
      <c r="B132" s="9">
        <v>2</v>
      </c>
      <c r="C132" s="9">
        <v>3</v>
      </c>
      <c r="D132" s="9">
        <v>4</v>
      </c>
      <c r="E132" s="9">
        <v>5</v>
      </c>
      <c r="F132" s="9">
        <v>6</v>
      </c>
      <c r="G132" s="9">
        <v>7</v>
      </c>
      <c r="H132" s="9">
        <v>8</v>
      </c>
      <c r="I132" s="9">
        <v>9</v>
      </c>
      <c r="J132" s="9">
        <v>10</v>
      </c>
      <c r="K132" s="9">
        <v>11</v>
      </c>
      <c r="L132" s="9">
        <v>12</v>
      </c>
      <c r="M132" s="9">
        <v>13</v>
      </c>
    </row>
    <row r="133" spans="1:13" ht="13.5">
      <c r="A133" s="9" t="s">
        <v>12</v>
      </c>
      <c r="B133" s="33" t="s">
        <v>26</v>
      </c>
      <c r="C133" s="9" t="s">
        <v>12</v>
      </c>
      <c r="D133" s="9" t="s">
        <v>12</v>
      </c>
      <c r="E133" s="9" t="s">
        <v>12</v>
      </c>
      <c r="F133" s="9" t="s">
        <v>12</v>
      </c>
      <c r="G133" s="9" t="s">
        <v>12</v>
      </c>
      <c r="H133" s="9" t="s">
        <v>12</v>
      </c>
      <c r="I133" s="9" t="s">
        <v>12</v>
      </c>
      <c r="J133" s="9" t="s">
        <v>12</v>
      </c>
      <c r="K133" s="9" t="s">
        <v>12</v>
      </c>
      <c r="L133" s="9" t="s">
        <v>12</v>
      </c>
      <c r="M133" s="9" t="s">
        <v>12</v>
      </c>
    </row>
    <row r="134" spans="1:13" s="19" customFormat="1" ht="24">
      <c r="A134" s="18"/>
      <c r="B134" s="24" t="s">
        <v>118</v>
      </c>
      <c r="C134" s="25" t="s">
        <v>119</v>
      </c>
      <c r="D134" s="26" t="s">
        <v>120</v>
      </c>
      <c r="E134" s="84">
        <v>1</v>
      </c>
      <c r="F134" s="84"/>
      <c r="G134" s="84">
        <f>E134+F134</f>
        <v>1</v>
      </c>
      <c r="H134" s="84">
        <v>1</v>
      </c>
      <c r="I134" s="76"/>
      <c r="J134" s="84">
        <f>H134+I134</f>
        <v>1</v>
      </c>
      <c r="K134" s="84">
        <v>1</v>
      </c>
      <c r="L134" s="76"/>
      <c r="M134" s="84">
        <f aca="true" t="shared" si="6" ref="M134:M142">K134+L134</f>
        <v>1</v>
      </c>
    </row>
    <row r="135" spans="1:13" s="19" customFormat="1" ht="24">
      <c r="A135" s="18"/>
      <c r="B135" s="28" t="s">
        <v>121</v>
      </c>
      <c r="C135" s="25" t="s">
        <v>119</v>
      </c>
      <c r="D135" s="26" t="s">
        <v>120</v>
      </c>
      <c r="E135" s="86">
        <v>3</v>
      </c>
      <c r="F135" s="84"/>
      <c r="G135" s="84">
        <f aca="true" t="shared" si="7" ref="G135:G142">E135+F135</f>
        <v>3</v>
      </c>
      <c r="H135" s="84">
        <v>3</v>
      </c>
      <c r="I135" s="76"/>
      <c r="J135" s="84">
        <f aca="true" t="shared" si="8" ref="J135:J145">H135+I135</f>
        <v>3</v>
      </c>
      <c r="K135" s="84">
        <v>3</v>
      </c>
      <c r="L135" s="76"/>
      <c r="M135" s="84">
        <f t="shared" si="6"/>
        <v>3</v>
      </c>
    </row>
    <row r="136" spans="1:13" s="19" customFormat="1" ht="24">
      <c r="A136" s="18"/>
      <c r="B136" s="28" t="s">
        <v>122</v>
      </c>
      <c r="C136" s="25" t="s">
        <v>119</v>
      </c>
      <c r="D136" s="26" t="s">
        <v>120</v>
      </c>
      <c r="E136" s="86">
        <f>E137+E138+E139+E140+E141+E142</f>
        <v>29.25</v>
      </c>
      <c r="F136" s="84"/>
      <c r="G136" s="84">
        <f t="shared" si="7"/>
        <v>29.25</v>
      </c>
      <c r="H136" s="86">
        <f>H137+H138+H139+H140+H141+H142</f>
        <v>38</v>
      </c>
      <c r="I136" s="76"/>
      <c r="J136" s="84">
        <f t="shared" si="8"/>
        <v>38</v>
      </c>
      <c r="K136" s="84">
        <f>K137+K138+K139+K140+K141+K142</f>
        <v>38</v>
      </c>
      <c r="L136" s="76"/>
      <c r="M136" s="84">
        <f t="shared" si="6"/>
        <v>38</v>
      </c>
    </row>
    <row r="137" spans="1:13" s="19" customFormat="1" ht="24">
      <c r="A137" s="18"/>
      <c r="B137" s="28" t="s">
        <v>123</v>
      </c>
      <c r="C137" s="25" t="s">
        <v>124</v>
      </c>
      <c r="D137" s="26" t="s">
        <v>120</v>
      </c>
      <c r="E137" s="84">
        <v>1.25</v>
      </c>
      <c r="F137" s="84"/>
      <c r="G137" s="84">
        <f t="shared" si="7"/>
        <v>1.25</v>
      </c>
      <c r="H137" s="84">
        <v>2.25</v>
      </c>
      <c r="I137" s="76"/>
      <c r="J137" s="84">
        <f t="shared" si="8"/>
        <v>2.25</v>
      </c>
      <c r="K137" s="84">
        <v>2.25</v>
      </c>
      <c r="L137" s="76"/>
      <c r="M137" s="84">
        <f t="shared" si="6"/>
        <v>2.25</v>
      </c>
    </row>
    <row r="138" spans="1:13" s="19" customFormat="1" ht="24">
      <c r="A138" s="18"/>
      <c r="B138" s="28" t="s">
        <v>125</v>
      </c>
      <c r="C138" s="25" t="s">
        <v>124</v>
      </c>
      <c r="D138" s="26" t="s">
        <v>120</v>
      </c>
      <c r="E138" s="84">
        <v>9</v>
      </c>
      <c r="F138" s="84"/>
      <c r="G138" s="84">
        <f t="shared" si="7"/>
        <v>9</v>
      </c>
      <c r="H138" s="84">
        <v>10.5</v>
      </c>
      <c r="I138" s="76"/>
      <c r="J138" s="84">
        <f t="shared" si="8"/>
        <v>10.5</v>
      </c>
      <c r="K138" s="84">
        <v>10.5</v>
      </c>
      <c r="L138" s="76"/>
      <c r="M138" s="84">
        <f t="shared" si="6"/>
        <v>10.5</v>
      </c>
    </row>
    <row r="139" spans="1:13" s="19" customFormat="1" ht="24">
      <c r="A139" s="18"/>
      <c r="B139" s="28" t="s">
        <v>126</v>
      </c>
      <c r="C139" s="25" t="s">
        <v>124</v>
      </c>
      <c r="D139" s="26" t="s">
        <v>120</v>
      </c>
      <c r="E139" s="84">
        <v>4.5</v>
      </c>
      <c r="F139" s="84"/>
      <c r="G139" s="84">
        <f t="shared" si="7"/>
        <v>4.5</v>
      </c>
      <c r="H139" s="84">
        <v>7.75</v>
      </c>
      <c r="I139" s="76"/>
      <c r="J139" s="84">
        <f t="shared" si="8"/>
        <v>7.75</v>
      </c>
      <c r="K139" s="84">
        <v>7.75</v>
      </c>
      <c r="L139" s="76"/>
      <c r="M139" s="84">
        <f t="shared" si="6"/>
        <v>7.75</v>
      </c>
    </row>
    <row r="140" spans="1:13" s="19" customFormat="1" ht="24">
      <c r="A140" s="18"/>
      <c r="B140" s="28" t="s">
        <v>127</v>
      </c>
      <c r="C140" s="25" t="s">
        <v>119</v>
      </c>
      <c r="D140" s="26" t="s">
        <v>120</v>
      </c>
      <c r="E140" s="84">
        <v>4</v>
      </c>
      <c r="F140" s="84"/>
      <c r="G140" s="84">
        <f t="shared" si="7"/>
        <v>4</v>
      </c>
      <c r="H140" s="84">
        <v>5</v>
      </c>
      <c r="I140" s="76"/>
      <c r="J140" s="84">
        <f t="shared" si="8"/>
        <v>5</v>
      </c>
      <c r="K140" s="84">
        <v>5</v>
      </c>
      <c r="L140" s="76"/>
      <c r="M140" s="84">
        <f t="shared" si="6"/>
        <v>5</v>
      </c>
    </row>
    <row r="141" spans="1:13" s="19" customFormat="1" ht="24">
      <c r="A141" s="18"/>
      <c r="B141" s="28" t="s">
        <v>128</v>
      </c>
      <c r="C141" s="25" t="s">
        <v>119</v>
      </c>
      <c r="D141" s="26" t="s">
        <v>120</v>
      </c>
      <c r="E141" s="84">
        <v>3.5</v>
      </c>
      <c r="F141" s="84"/>
      <c r="G141" s="84">
        <f t="shared" si="7"/>
        <v>3.5</v>
      </c>
      <c r="H141" s="84">
        <v>4.5</v>
      </c>
      <c r="I141" s="76"/>
      <c r="J141" s="84">
        <f t="shared" si="8"/>
        <v>4.5</v>
      </c>
      <c r="K141" s="84">
        <v>4.5</v>
      </c>
      <c r="L141" s="76"/>
      <c r="M141" s="84">
        <f t="shared" si="6"/>
        <v>4.5</v>
      </c>
    </row>
    <row r="142" spans="1:13" s="19" customFormat="1" ht="24">
      <c r="A142" s="18"/>
      <c r="B142" s="28" t="s">
        <v>129</v>
      </c>
      <c r="C142" s="25" t="s">
        <v>119</v>
      </c>
      <c r="D142" s="26" t="s">
        <v>120</v>
      </c>
      <c r="E142" s="84">
        <v>7</v>
      </c>
      <c r="F142" s="84"/>
      <c r="G142" s="84">
        <f t="shared" si="7"/>
        <v>7</v>
      </c>
      <c r="H142" s="84">
        <v>8</v>
      </c>
      <c r="I142" s="76"/>
      <c r="J142" s="84">
        <f t="shared" si="8"/>
        <v>8</v>
      </c>
      <c r="K142" s="84">
        <v>8</v>
      </c>
      <c r="L142" s="76"/>
      <c r="M142" s="84">
        <f t="shared" si="6"/>
        <v>8</v>
      </c>
    </row>
    <row r="143" spans="1:13" ht="13.5">
      <c r="A143" s="9" t="s">
        <v>12</v>
      </c>
      <c r="B143" s="33" t="s">
        <v>27</v>
      </c>
      <c r="C143" s="9" t="s">
        <v>12</v>
      </c>
      <c r="D143" s="9" t="s">
        <v>12</v>
      </c>
      <c r="E143" s="77" t="s">
        <v>12</v>
      </c>
      <c r="F143" s="77" t="s">
        <v>12</v>
      </c>
      <c r="G143" s="77" t="s">
        <v>12</v>
      </c>
      <c r="H143" s="77" t="s">
        <v>12</v>
      </c>
      <c r="I143" s="76" t="s">
        <v>12</v>
      </c>
      <c r="J143" s="84"/>
      <c r="K143" s="84" t="s">
        <v>12</v>
      </c>
      <c r="L143" s="76" t="s">
        <v>12</v>
      </c>
      <c r="M143" s="76" t="s">
        <v>12</v>
      </c>
    </row>
    <row r="144" spans="1:13" s="19" customFormat="1" ht="24">
      <c r="A144" s="18"/>
      <c r="B144" s="91" t="s">
        <v>199</v>
      </c>
      <c r="C144" s="30" t="s">
        <v>131</v>
      </c>
      <c r="D144" s="31" t="s">
        <v>132</v>
      </c>
      <c r="E144" s="85">
        <v>45</v>
      </c>
      <c r="F144" s="85"/>
      <c r="G144" s="84">
        <f>E144+F144</f>
        <v>45</v>
      </c>
      <c r="H144" s="86">
        <v>50</v>
      </c>
      <c r="I144" s="76"/>
      <c r="J144" s="84">
        <f t="shared" si="8"/>
        <v>50</v>
      </c>
      <c r="K144" s="86">
        <v>50</v>
      </c>
      <c r="L144" s="78"/>
      <c r="M144" s="86">
        <f>K144</f>
        <v>50</v>
      </c>
    </row>
    <row r="145" spans="1:13" s="19" customFormat="1" ht="24">
      <c r="A145" s="18"/>
      <c r="B145" s="91" t="s">
        <v>200</v>
      </c>
      <c r="C145" s="30" t="s">
        <v>131</v>
      </c>
      <c r="D145" s="31" t="s">
        <v>132</v>
      </c>
      <c r="E145" s="85">
        <v>185</v>
      </c>
      <c r="F145" s="85"/>
      <c r="G145" s="84">
        <f>E145+F145</f>
        <v>185</v>
      </c>
      <c r="H145" s="86">
        <v>195</v>
      </c>
      <c r="I145" s="76"/>
      <c r="J145" s="84">
        <f t="shared" si="8"/>
        <v>195</v>
      </c>
      <c r="K145" s="86">
        <v>195</v>
      </c>
      <c r="L145" s="78"/>
      <c r="M145" s="86">
        <f>K145</f>
        <v>195</v>
      </c>
    </row>
    <row r="146" spans="1:13" ht="13.5">
      <c r="A146" s="9" t="s">
        <v>12</v>
      </c>
      <c r="B146" s="63" t="s">
        <v>28</v>
      </c>
      <c r="C146" s="52" t="s">
        <v>12</v>
      </c>
      <c r="D146" s="52" t="s">
        <v>12</v>
      </c>
      <c r="E146" s="85" t="s">
        <v>12</v>
      </c>
      <c r="F146" s="85" t="s">
        <v>12</v>
      </c>
      <c r="G146" s="85" t="s">
        <v>12</v>
      </c>
      <c r="H146" s="86" t="s">
        <v>12</v>
      </c>
      <c r="I146" s="77" t="s">
        <v>12</v>
      </c>
      <c r="J146" s="77" t="s">
        <v>12</v>
      </c>
      <c r="K146" s="78" t="s">
        <v>12</v>
      </c>
      <c r="L146" s="77"/>
      <c r="M146" s="76"/>
    </row>
    <row r="147" spans="1:13" s="19" customFormat="1" ht="24">
      <c r="A147" s="18"/>
      <c r="B147" s="91" t="s">
        <v>133</v>
      </c>
      <c r="C147" s="57" t="s">
        <v>134</v>
      </c>
      <c r="D147" s="58" t="s">
        <v>130</v>
      </c>
      <c r="E147" s="87">
        <v>27883</v>
      </c>
      <c r="F147" s="87"/>
      <c r="G147" s="86">
        <f>E147+F147</f>
        <v>27883</v>
      </c>
      <c r="H147" s="46">
        <v>35409</v>
      </c>
      <c r="I147" s="75"/>
      <c r="J147" s="87">
        <f>H147</f>
        <v>35409</v>
      </c>
      <c r="K147" s="87">
        <v>35175</v>
      </c>
      <c r="L147" s="87"/>
      <c r="M147" s="86">
        <f>K147+L147</f>
        <v>35175</v>
      </c>
    </row>
    <row r="148" spans="1:13" s="19" customFormat="1" ht="48">
      <c r="A148" s="18"/>
      <c r="B148" s="59" t="s">
        <v>152</v>
      </c>
      <c r="C148" s="57" t="s">
        <v>131</v>
      </c>
      <c r="D148" s="58" t="s">
        <v>130</v>
      </c>
      <c r="E148" s="87">
        <v>130</v>
      </c>
      <c r="F148" s="87"/>
      <c r="G148" s="86">
        <f>E148+F148</f>
        <v>130</v>
      </c>
      <c r="H148" s="87">
        <v>125</v>
      </c>
      <c r="I148" s="75"/>
      <c r="J148" s="87">
        <f>H148</f>
        <v>125</v>
      </c>
      <c r="K148" s="87">
        <v>125</v>
      </c>
      <c r="L148" s="87"/>
      <c r="M148" s="87">
        <f>K148+L148</f>
        <v>125</v>
      </c>
    </row>
    <row r="149" spans="1:13" ht="13.5">
      <c r="A149" s="9" t="s">
        <v>12</v>
      </c>
      <c r="B149" s="33" t="s">
        <v>29</v>
      </c>
      <c r="C149" s="9" t="s">
        <v>12</v>
      </c>
      <c r="D149" s="9" t="s">
        <v>12</v>
      </c>
      <c r="E149" s="84" t="s">
        <v>12</v>
      </c>
      <c r="F149" s="84" t="s">
        <v>12</v>
      </c>
      <c r="G149" s="84"/>
      <c r="H149" s="84" t="s">
        <v>12</v>
      </c>
      <c r="I149" s="76" t="s">
        <v>12</v>
      </c>
      <c r="J149" s="76" t="s">
        <v>12</v>
      </c>
      <c r="K149" s="76" t="s">
        <v>12</v>
      </c>
      <c r="L149" s="76" t="s">
        <v>12</v>
      </c>
      <c r="M149" s="76"/>
    </row>
    <row r="150" spans="1:13" s="19" customFormat="1" ht="36" customHeight="1">
      <c r="A150" s="18"/>
      <c r="B150" s="29" t="s">
        <v>153</v>
      </c>
      <c r="C150" s="32" t="s">
        <v>135</v>
      </c>
      <c r="D150" s="26" t="s">
        <v>130</v>
      </c>
      <c r="E150" s="86">
        <v>100</v>
      </c>
      <c r="F150" s="86"/>
      <c r="G150" s="86">
        <f>E150+F150</f>
        <v>100</v>
      </c>
      <c r="H150" s="86">
        <v>100</v>
      </c>
      <c r="I150" s="78"/>
      <c r="J150" s="86">
        <f>H150</f>
        <v>100</v>
      </c>
      <c r="K150" s="86">
        <v>100</v>
      </c>
      <c r="L150" s="86"/>
      <c r="M150" s="86">
        <f>K150+L150</f>
        <v>100</v>
      </c>
    </row>
    <row r="151" spans="1:13" ht="48">
      <c r="A151" s="68" t="s">
        <v>12</v>
      </c>
      <c r="B151" s="29" t="s">
        <v>148</v>
      </c>
      <c r="C151" s="32" t="s">
        <v>135</v>
      </c>
      <c r="D151" s="26" t="s">
        <v>130</v>
      </c>
      <c r="E151" s="108">
        <f>E148/E145*100</f>
        <v>70.27027027027027</v>
      </c>
      <c r="F151" s="86" t="s">
        <v>12</v>
      </c>
      <c r="G151" s="108">
        <f>E151</f>
        <v>70.27027027027027</v>
      </c>
      <c r="H151" s="108">
        <f>H148/H145*100</f>
        <v>64.1025641025641</v>
      </c>
      <c r="I151" s="78" t="s">
        <v>12</v>
      </c>
      <c r="J151" s="108">
        <f>H151</f>
        <v>64.1025641025641</v>
      </c>
      <c r="K151" s="108">
        <f>K148/K145*100</f>
        <v>64.1025641025641</v>
      </c>
      <c r="L151" s="86" t="s">
        <v>12</v>
      </c>
      <c r="M151" s="108">
        <f>K151</f>
        <v>64.1025641025641</v>
      </c>
    </row>
    <row r="152" s="55" customFormat="1" ht="183" customHeight="1"/>
    <row r="153" spans="1:10" ht="13.5">
      <c r="A153" s="135" t="s">
        <v>173</v>
      </c>
      <c r="B153" s="135"/>
      <c r="C153" s="135"/>
      <c r="D153" s="135"/>
      <c r="E153" s="135"/>
      <c r="F153" s="135"/>
      <c r="G153" s="135"/>
      <c r="H153" s="135"/>
      <c r="I153" s="135"/>
      <c r="J153" s="135"/>
    </row>
    <row r="154" ht="13.5">
      <c r="A154" s="10" t="s">
        <v>6</v>
      </c>
    </row>
    <row r="155" spans="1:10" ht="13.5">
      <c r="A155" s="132" t="s">
        <v>21</v>
      </c>
      <c r="B155" s="132" t="s">
        <v>23</v>
      </c>
      <c r="C155" s="132" t="s">
        <v>24</v>
      </c>
      <c r="D155" s="132" t="s">
        <v>25</v>
      </c>
      <c r="E155" s="132" t="s">
        <v>156</v>
      </c>
      <c r="F155" s="132"/>
      <c r="G155" s="132"/>
      <c r="H155" s="132" t="s">
        <v>165</v>
      </c>
      <c r="I155" s="132"/>
      <c r="J155" s="132"/>
    </row>
    <row r="156" spans="1:10" ht="35.25" customHeight="1">
      <c r="A156" s="132"/>
      <c r="B156" s="132"/>
      <c r="C156" s="132"/>
      <c r="D156" s="132"/>
      <c r="E156" s="9" t="s">
        <v>9</v>
      </c>
      <c r="F156" s="9" t="s">
        <v>10</v>
      </c>
      <c r="G156" s="9" t="s">
        <v>65</v>
      </c>
      <c r="H156" s="9" t="s">
        <v>9</v>
      </c>
      <c r="I156" s="9" t="s">
        <v>10</v>
      </c>
      <c r="J156" s="9" t="s">
        <v>66</v>
      </c>
    </row>
    <row r="157" spans="1:10" ht="13.5">
      <c r="A157" s="9">
        <v>1</v>
      </c>
      <c r="B157" s="9">
        <v>2</v>
      </c>
      <c r="C157" s="9">
        <v>3</v>
      </c>
      <c r="D157" s="9">
        <v>4</v>
      </c>
      <c r="E157" s="9">
        <v>5</v>
      </c>
      <c r="F157" s="9">
        <v>6</v>
      </c>
      <c r="G157" s="9">
        <v>7</v>
      </c>
      <c r="H157" s="9">
        <v>8</v>
      </c>
      <c r="I157" s="9">
        <v>9</v>
      </c>
      <c r="J157" s="9">
        <v>10</v>
      </c>
    </row>
    <row r="158" spans="1:10" ht="13.5">
      <c r="A158" s="4" t="s">
        <v>12</v>
      </c>
      <c r="B158" s="33" t="s">
        <v>26</v>
      </c>
      <c r="C158" s="4" t="s">
        <v>12</v>
      </c>
      <c r="D158" s="4" t="s">
        <v>12</v>
      </c>
      <c r="E158" s="4" t="s">
        <v>12</v>
      </c>
      <c r="F158" s="4" t="s">
        <v>12</v>
      </c>
      <c r="G158" s="4" t="s">
        <v>12</v>
      </c>
      <c r="H158" s="4" t="s">
        <v>12</v>
      </c>
      <c r="I158" s="4" t="s">
        <v>12</v>
      </c>
      <c r="J158" s="4" t="s">
        <v>12</v>
      </c>
    </row>
    <row r="159" spans="1:10" s="19" customFormat="1" ht="13.5">
      <c r="A159" s="4"/>
      <c r="B159" s="24"/>
      <c r="C159" s="25"/>
      <c r="D159" s="26"/>
      <c r="E159" s="84"/>
      <c r="F159" s="84"/>
      <c r="G159" s="84"/>
      <c r="H159" s="84"/>
      <c r="I159" s="84"/>
      <c r="J159" s="84"/>
    </row>
    <row r="160" spans="1:10" ht="13.5">
      <c r="A160" s="4" t="s">
        <v>12</v>
      </c>
      <c r="B160" s="33" t="s">
        <v>27</v>
      </c>
      <c r="C160" s="90"/>
      <c r="D160" s="69"/>
      <c r="E160" s="84" t="s">
        <v>12</v>
      </c>
      <c r="F160" s="84"/>
      <c r="G160" s="84"/>
      <c r="H160" s="84" t="s">
        <v>12</v>
      </c>
      <c r="I160" s="84"/>
      <c r="J160" s="84"/>
    </row>
    <row r="161" spans="1:10" ht="13.5">
      <c r="A161" s="4" t="s">
        <v>12</v>
      </c>
      <c r="B161" s="4"/>
      <c r="C161" s="4"/>
      <c r="D161" s="4"/>
      <c r="E161" s="86"/>
      <c r="F161" s="86"/>
      <c r="G161" s="86"/>
      <c r="H161" s="86"/>
      <c r="I161" s="86"/>
      <c r="J161" s="86"/>
    </row>
    <row r="162" spans="1:10" ht="13.5">
      <c r="A162" s="4" t="s">
        <v>12</v>
      </c>
      <c r="B162" s="33" t="s">
        <v>28</v>
      </c>
      <c r="C162" s="4" t="s">
        <v>12</v>
      </c>
      <c r="D162" s="4" t="s">
        <v>12</v>
      </c>
      <c r="E162" s="86" t="s">
        <v>12</v>
      </c>
      <c r="F162" s="86" t="s">
        <v>12</v>
      </c>
      <c r="G162" s="86" t="str">
        <f>E162</f>
        <v> </v>
      </c>
      <c r="H162" s="86" t="s">
        <v>12</v>
      </c>
      <c r="I162" s="86" t="s">
        <v>12</v>
      </c>
      <c r="J162" s="86" t="str">
        <f>H162</f>
        <v> </v>
      </c>
    </row>
    <row r="163" spans="1:10" ht="13.5">
      <c r="A163" s="4" t="s">
        <v>12</v>
      </c>
      <c r="B163" s="4" t="s">
        <v>12</v>
      </c>
      <c r="C163" s="4" t="s">
        <v>12</v>
      </c>
      <c r="D163" s="4" t="s">
        <v>12</v>
      </c>
      <c r="E163" s="84" t="s">
        <v>12</v>
      </c>
      <c r="F163" s="84" t="s">
        <v>12</v>
      </c>
      <c r="G163" s="84" t="str">
        <f>E163</f>
        <v> </v>
      </c>
      <c r="H163" s="84" t="s">
        <v>12</v>
      </c>
      <c r="I163" s="84" t="s">
        <v>12</v>
      </c>
      <c r="J163" s="84" t="str">
        <f>H163</f>
        <v> </v>
      </c>
    </row>
    <row r="164" spans="1:10" ht="13.5">
      <c r="A164" s="4" t="s">
        <v>12</v>
      </c>
      <c r="B164" s="33" t="s">
        <v>29</v>
      </c>
      <c r="C164" s="4" t="s">
        <v>12</v>
      </c>
      <c r="D164" s="4" t="s">
        <v>12</v>
      </c>
      <c r="E164" s="84" t="s">
        <v>12</v>
      </c>
      <c r="F164" s="84" t="s">
        <v>12</v>
      </c>
      <c r="G164" s="84" t="str">
        <f>E164</f>
        <v> </v>
      </c>
      <c r="H164" s="84" t="s">
        <v>12</v>
      </c>
      <c r="I164" s="84" t="s">
        <v>12</v>
      </c>
      <c r="J164" s="84" t="str">
        <f>H164</f>
        <v> </v>
      </c>
    </row>
    <row r="165" spans="1:10" s="19" customFormat="1" ht="13.5">
      <c r="A165" s="4"/>
      <c r="B165" s="29"/>
      <c r="C165" s="32"/>
      <c r="D165" s="26"/>
      <c r="E165" s="86"/>
      <c r="F165" s="86"/>
      <c r="G165" s="86"/>
      <c r="H165" s="86"/>
      <c r="I165" s="86"/>
      <c r="J165" s="86"/>
    </row>
    <row r="166" spans="1:11" ht="13.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1:11" ht="13.5">
      <c r="A167" s="135" t="s">
        <v>30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</row>
    <row r="168" ht="13.5">
      <c r="A168" s="10" t="s">
        <v>6</v>
      </c>
    </row>
    <row r="169" spans="1:11" ht="13.5">
      <c r="A169" s="136" t="s">
        <v>8</v>
      </c>
      <c r="B169" s="136" t="s">
        <v>162</v>
      </c>
      <c r="C169" s="136"/>
      <c r="D169" s="136" t="s">
        <v>163</v>
      </c>
      <c r="E169" s="136"/>
      <c r="F169" s="136" t="s">
        <v>167</v>
      </c>
      <c r="G169" s="136"/>
      <c r="H169" s="136" t="s">
        <v>156</v>
      </c>
      <c r="I169" s="136"/>
      <c r="J169" s="136" t="s">
        <v>165</v>
      </c>
      <c r="K169" s="136"/>
    </row>
    <row r="170" spans="1:11" ht="27">
      <c r="A170" s="136"/>
      <c r="B170" s="44" t="s">
        <v>9</v>
      </c>
      <c r="C170" s="44" t="s">
        <v>10</v>
      </c>
      <c r="D170" s="44" t="s">
        <v>9</v>
      </c>
      <c r="E170" s="44" t="s">
        <v>10</v>
      </c>
      <c r="F170" s="44" t="s">
        <v>9</v>
      </c>
      <c r="G170" s="44" t="s">
        <v>10</v>
      </c>
      <c r="H170" s="44" t="s">
        <v>9</v>
      </c>
      <c r="I170" s="44" t="s">
        <v>10</v>
      </c>
      <c r="J170" s="44" t="s">
        <v>9</v>
      </c>
      <c r="K170" s="44" t="s">
        <v>10</v>
      </c>
    </row>
    <row r="171" spans="1:11" ht="13.5">
      <c r="A171" s="44">
        <v>1</v>
      </c>
      <c r="B171" s="44">
        <v>2</v>
      </c>
      <c r="C171" s="44">
        <v>3</v>
      </c>
      <c r="D171" s="44">
        <v>4</v>
      </c>
      <c r="E171" s="44">
        <v>5</v>
      </c>
      <c r="F171" s="44">
        <v>6</v>
      </c>
      <c r="G171" s="44">
        <v>7</v>
      </c>
      <c r="H171" s="44">
        <v>8</v>
      </c>
      <c r="I171" s="44">
        <v>9</v>
      </c>
      <c r="J171" s="44">
        <v>10</v>
      </c>
      <c r="K171" s="44">
        <v>11</v>
      </c>
    </row>
    <row r="172" spans="1:12" s="19" customFormat="1" ht="39">
      <c r="A172" s="92" t="s">
        <v>136</v>
      </c>
      <c r="B172" s="87">
        <v>2857293</v>
      </c>
      <c r="C172" s="75"/>
      <c r="D172" s="87">
        <v>4371758</v>
      </c>
      <c r="E172" s="75"/>
      <c r="F172" s="87">
        <v>4321834</v>
      </c>
      <c r="G172" s="87"/>
      <c r="H172" s="87"/>
      <c r="I172" s="87"/>
      <c r="J172" s="87"/>
      <c r="K172" s="44"/>
      <c r="L172" s="49"/>
    </row>
    <row r="173" spans="1:11" s="19" customFormat="1" ht="66">
      <c r="A173" s="92" t="s">
        <v>137</v>
      </c>
      <c r="B173" s="87">
        <v>207593</v>
      </c>
      <c r="C173" s="75"/>
      <c r="D173" s="87">
        <v>254907</v>
      </c>
      <c r="E173" s="75"/>
      <c r="F173" s="87">
        <v>252961</v>
      </c>
      <c r="G173" s="87"/>
      <c r="H173" s="87"/>
      <c r="I173" s="87"/>
      <c r="J173" s="87"/>
      <c r="K173" s="44"/>
    </row>
    <row r="174" spans="1:12" s="19" customFormat="1" ht="13.5">
      <c r="A174" s="93" t="s">
        <v>138</v>
      </c>
      <c r="B174" s="87">
        <v>590298</v>
      </c>
      <c r="C174" s="75"/>
      <c r="D174" s="87">
        <v>203969</v>
      </c>
      <c r="E174" s="75"/>
      <c r="F174" s="87">
        <v>198308</v>
      </c>
      <c r="G174" s="87"/>
      <c r="H174" s="87"/>
      <c r="I174" s="87"/>
      <c r="J174" s="87"/>
      <c r="K174" s="44"/>
      <c r="L174" s="43"/>
    </row>
    <row r="175" spans="1:11" ht="28.5" customHeight="1">
      <c r="A175" s="92" t="s">
        <v>139</v>
      </c>
      <c r="B175" s="87">
        <v>171460</v>
      </c>
      <c r="C175" s="75"/>
      <c r="D175" s="87">
        <v>266764</v>
      </c>
      <c r="E175" s="75"/>
      <c r="F175" s="87">
        <v>264421</v>
      </c>
      <c r="G175" s="87"/>
      <c r="H175" s="87"/>
      <c r="I175" s="87"/>
      <c r="J175" s="87"/>
      <c r="K175" s="44"/>
    </row>
    <row r="176" spans="1:11" ht="13.5">
      <c r="A176" s="44" t="s">
        <v>12</v>
      </c>
      <c r="B176" s="81" t="s">
        <v>12</v>
      </c>
      <c r="C176" s="73" t="s">
        <v>12</v>
      </c>
      <c r="D176" s="81" t="s">
        <v>12</v>
      </c>
      <c r="E176" s="73" t="s">
        <v>12</v>
      </c>
      <c r="F176" s="87" t="s">
        <v>12</v>
      </c>
      <c r="G176" s="81" t="s">
        <v>12</v>
      </c>
      <c r="H176" s="87" t="s">
        <v>12</v>
      </c>
      <c r="I176" s="87" t="s">
        <v>12</v>
      </c>
      <c r="J176" s="87" t="s">
        <v>12</v>
      </c>
      <c r="K176" s="44" t="s">
        <v>12</v>
      </c>
    </row>
    <row r="177" spans="1:11" ht="13.5">
      <c r="A177" s="44" t="s">
        <v>16</v>
      </c>
      <c r="B177" s="87">
        <f>B172+B173+B174+B175</f>
        <v>3826644</v>
      </c>
      <c r="C177" s="81">
        <f aca="true" t="shared" si="9" ref="C177:J177">C172+C173+C174+C175</f>
        <v>0</v>
      </c>
      <c r="D177" s="87">
        <f t="shared" si="9"/>
        <v>5097398</v>
      </c>
      <c r="E177" s="81">
        <f t="shared" si="9"/>
        <v>0</v>
      </c>
      <c r="F177" s="87">
        <f t="shared" si="9"/>
        <v>5037524</v>
      </c>
      <c r="G177" s="81">
        <f t="shared" si="9"/>
        <v>0</v>
      </c>
      <c r="H177" s="87">
        <f t="shared" si="9"/>
        <v>0</v>
      </c>
      <c r="I177" s="87">
        <f t="shared" si="9"/>
        <v>0</v>
      </c>
      <c r="J177" s="87">
        <f t="shared" si="9"/>
        <v>0</v>
      </c>
      <c r="K177" s="44" t="s">
        <v>12</v>
      </c>
    </row>
    <row r="178" spans="1:11" ht="55.5" customHeight="1">
      <c r="A178" s="97" t="s">
        <v>31</v>
      </c>
      <c r="B178" s="44" t="s">
        <v>14</v>
      </c>
      <c r="C178" s="44" t="s">
        <v>12</v>
      </c>
      <c r="D178" s="44" t="s">
        <v>14</v>
      </c>
      <c r="E178" s="44" t="s">
        <v>12</v>
      </c>
      <c r="F178" s="81" t="s">
        <v>12</v>
      </c>
      <c r="G178" s="81" t="s">
        <v>12</v>
      </c>
      <c r="H178" s="87" t="s">
        <v>12</v>
      </c>
      <c r="I178" s="87" t="s">
        <v>12</v>
      </c>
      <c r="J178" s="87" t="s">
        <v>14</v>
      </c>
      <c r="K178" s="44" t="s">
        <v>12</v>
      </c>
    </row>
    <row r="181" spans="1:16" ht="13.5">
      <c r="A181" s="133" t="s">
        <v>32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</row>
    <row r="183" spans="1:16" ht="13.5">
      <c r="A183" s="132" t="s">
        <v>64</v>
      </c>
      <c r="B183" s="132" t="s">
        <v>33</v>
      </c>
      <c r="C183" s="137" t="s">
        <v>162</v>
      </c>
      <c r="D183" s="137"/>
      <c r="E183" s="137"/>
      <c r="F183" s="137"/>
      <c r="G183" s="137" t="s">
        <v>174</v>
      </c>
      <c r="H183" s="137"/>
      <c r="I183" s="137"/>
      <c r="J183" s="137"/>
      <c r="K183" s="132" t="s">
        <v>150</v>
      </c>
      <c r="L183" s="132"/>
      <c r="M183" s="132" t="s">
        <v>157</v>
      </c>
      <c r="N183" s="132"/>
      <c r="O183" s="132" t="s">
        <v>175</v>
      </c>
      <c r="P183" s="132"/>
    </row>
    <row r="184" spans="1:16" ht="30.75" customHeight="1">
      <c r="A184" s="132"/>
      <c r="B184" s="132"/>
      <c r="C184" s="132" t="s">
        <v>9</v>
      </c>
      <c r="D184" s="132"/>
      <c r="E184" s="132" t="s">
        <v>10</v>
      </c>
      <c r="F184" s="132"/>
      <c r="G184" s="132" t="s">
        <v>9</v>
      </c>
      <c r="H184" s="132"/>
      <c r="I184" s="132" t="s">
        <v>10</v>
      </c>
      <c r="J184" s="132"/>
      <c r="K184" s="132" t="s">
        <v>9</v>
      </c>
      <c r="L184" s="132" t="s">
        <v>10</v>
      </c>
      <c r="M184" s="132" t="s">
        <v>9</v>
      </c>
      <c r="N184" s="132" t="s">
        <v>10</v>
      </c>
      <c r="O184" s="132" t="s">
        <v>9</v>
      </c>
      <c r="P184" s="132" t="s">
        <v>10</v>
      </c>
    </row>
    <row r="185" spans="1:16" ht="27">
      <c r="A185" s="132"/>
      <c r="B185" s="132"/>
      <c r="C185" s="9" t="s">
        <v>67</v>
      </c>
      <c r="D185" s="9" t="s">
        <v>68</v>
      </c>
      <c r="E185" s="9" t="s">
        <v>67</v>
      </c>
      <c r="F185" s="9" t="s">
        <v>68</v>
      </c>
      <c r="G185" s="9" t="s">
        <v>67</v>
      </c>
      <c r="H185" s="52" t="s">
        <v>68</v>
      </c>
      <c r="I185" s="9" t="s">
        <v>67</v>
      </c>
      <c r="J185" s="9" t="s">
        <v>68</v>
      </c>
      <c r="K185" s="132"/>
      <c r="L185" s="132"/>
      <c r="M185" s="132"/>
      <c r="N185" s="132"/>
      <c r="O185" s="132"/>
      <c r="P185" s="132"/>
    </row>
    <row r="186" spans="1:16" ht="13.5">
      <c r="A186" s="9">
        <v>1</v>
      </c>
      <c r="B186" s="9">
        <v>2</v>
      </c>
      <c r="C186" s="9">
        <v>3</v>
      </c>
      <c r="D186" s="9">
        <v>4</v>
      </c>
      <c r="E186" s="9">
        <v>5</v>
      </c>
      <c r="F186" s="9">
        <v>6</v>
      </c>
      <c r="G186" s="9">
        <v>7</v>
      </c>
      <c r="H186" s="52">
        <v>8</v>
      </c>
      <c r="I186" s="9">
        <v>9</v>
      </c>
      <c r="J186" s="9">
        <v>10</v>
      </c>
      <c r="K186" s="9">
        <v>11</v>
      </c>
      <c r="L186" s="9">
        <v>12</v>
      </c>
      <c r="M186" s="9">
        <v>13</v>
      </c>
      <c r="N186" s="9">
        <v>14</v>
      </c>
      <c r="O186" s="9">
        <v>15</v>
      </c>
      <c r="P186" s="9">
        <v>16</v>
      </c>
    </row>
    <row r="187" spans="1:16" s="19" customFormat="1" ht="13.5">
      <c r="A187" s="27">
        <v>1</v>
      </c>
      <c r="B187" s="34" t="s">
        <v>123</v>
      </c>
      <c r="C187" s="84">
        <v>2.25</v>
      </c>
      <c r="D187" s="84">
        <v>1.25</v>
      </c>
      <c r="E187" s="76"/>
      <c r="F187" s="76"/>
      <c r="G187" s="84">
        <v>2.25</v>
      </c>
      <c r="H187" s="85">
        <v>1.5</v>
      </c>
      <c r="I187" s="76"/>
      <c r="J187" s="76"/>
      <c r="K187" s="84">
        <v>2.25</v>
      </c>
      <c r="L187" s="84"/>
      <c r="M187" s="84"/>
      <c r="N187" s="84"/>
      <c r="O187" s="84"/>
      <c r="P187" s="76"/>
    </row>
    <row r="188" spans="1:16" s="19" customFormat="1" ht="13.5">
      <c r="A188" s="27">
        <f>A187+1</f>
        <v>2</v>
      </c>
      <c r="B188" s="34" t="s">
        <v>125</v>
      </c>
      <c r="C188" s="84">
        <v>9</v>
      </c>
      <c r="D188" s="84">
        <v>9</v>
      </c>
      <c r="E188" s="76"/>
      <c r="F188" s="76"/>
      <c r="G188" s="84">
        <v>10.5</v>
      </c>
      <c r="H188" s="85">
        <v>9.5</v>
      </c>
      <c r="I188" s="76"/>
      <c r="J188" s="76"/>
      <c r="K188" s="86">
        <v>10.5</v>
      </c>
      <c r="L188" s="84"/>
      <c r="M188" s="84"/>
      <c r="N188" s="84"/>
      <c r="O188" s="84"/>
      <c r="P188" s="76"/>
    </row>
    <row r="189" spans="1:16" s="19" customFormat="1" ht="26.25">
      <c r="A189" s="27">
        <f>A188+1</f>
        <v>3</v>
      </c>
      <c r="B189" s="34" t="s">
        <v>126</v>
      </c>
      <c r="C189" s="84">
        <v>5.25</v>
      </c>
      <c r="D189" s="84">
        <v>4.5</v>
      </c>
      <c r="E189" s="76"/>
      <c r="F189" s="76"/>
      <c r="G189" s="84">
        <v>7.75</v>
      </c>
      <c r="H189" s="85">
        <v>6.5</v>
      </c>
      <c r="I189" s="76"/>
      <c r="J189" s="76"/>
      <c r="K189" s="84">
        <v>7.75</v>
      </c>
      <c r="L189" s="84"/>
      <c r="M189" s="84"/>
      <c r="N189" s="84"/>
      <c r="O189" s="84"/>
      <c r="P189" s="76"/>
    </row>
    <row r="190" spans="1:16" s="19" customFormat="1" ht="26.25">
      <c r="A190" s="27">
        <f>A189+1</f>
        <v>4</v>
      </c>
      <c r="B190" s="34" t="s">
        <v>127</v>
      </c>
      <c r="C190" s="84">
        <v>4</v>
      </c>
      <c r="D190" s="84">
        <v>4</v>
      </c>
      <c r="E190" s="76"/>
      <c r="F190" s="76"/>
      <c r="G190" s="84">
        <v>5</v>
      </c>
      <c r="H190" s="85">
        <v>4</v>
      </c>
      <c r="I190" s="76"/>
      <c r="J190" s="76"/>
      <c r="K190" s="84">
        <v>5</v>
      </c>
      <c r="L190" s="84"/>
      <c r="M190" s="84"/>
      <c r="N190" s="84"/>
      <c r="O190" s="84"/>
      <c r="P190" s="76"/>
    </row>
    <row r="191" spans="1:16" s="19" customFormat="1" ht="13.5">
      <c r="A191" s="27">
        <f>A190+1</f>
        <v>5</v>
      </c>
      <c r="B191" s="34" t="s">
        <v>128</v>
      </c>
      <c r="C191" s="84">
        <v>3.5</v>
      </c>
      <c r="D191" s="84">
        <v>3.5</v>
      </c>
      <c r="E191" s="76"/>
      <c r="F191" s="76"/>
      <c r="G191" s="84">
        <v>4.5</v>
      </c>
      <c r="H191" s="85">
        <v>3.5</v>
      </c>
      <c r="I191" s="76"/>
      <c r="J191" s="76"/>
      <c r="K191" s="84">
        <v>4.5</v>
      </c>
      <c r="L191" s="84"/>
      <c r="M191" s="84"/>
      <c r="N191" s="84"/>
      <c r="O191" s="84"/>
      <c r="P191" s="76"/>
    </row>
    <row r="192" spans="1:16" s="19" customFormat="1" ht="13.5">
      <c r="A192" s="27">
        <f>A191+1</f>
        <v>6</v>
      </c>
      <c r="B192" s="34" t="s">
        <v>129</v>
      </c>
      <c r="C192" s="84">
        <v>7</v>
      </c>
      <c r="D192" s="84">
        <v>7</v>
      </c>
      <c r="E192" s="76"/>
      <c r="F192" s="76"/>
      <c r="G192" s="84">
        <v>8</v>
      </c>
      <c r="H192" s="85">
        <v>7.5</v>
      </c>
      <c r="I192" s="76"/>
      <c r="J192" s="76"/>
      <c r="K192" s="84">
        <v>8</v>
      </c>
      <c r="L192" s="84"/>
      <c r="M192" s="84"/>
      <c r="N192" s="84"/>
      <c r="O192" s="84"/>
      <c r="P192" s="76"/>
    </row>
    <row r="193" spans="1:16" ht="13.5">
      <c r="A193" s="9" t="s">
        <v>12</v>
      </c>
      <c r="B193" s="9" t="s">
        <v>16</v>
      </c>
      <c r="C193" s="84">
        <f>C187+C188+C189+C190+C191+C192</f>
        <v>31</v>
      </c>
      <c r="D193" s="84">
        <f>D187+D188+D189+D190+D191+D192</f>
        <v>29.25</v>
      </c>
      <c r="E193" s="76" t="s">
        <v>12</v>
      </c>
      <c r="F193" s="76" t="s">
        <v>12</v>
      </c>
      <c r="G193" s="84">
        <f>G187+G188+G189+G190+G191+G192</f>
        <v>38</v>
      </c>
      <c r="H193" s="108">
        <f>H187+H188+H189+H190+H191+H192</f>
        <v>32.5</v>
      </c>
      <c r="I193" s="76" t="s">
        <v>12</v>
      </c>
      <c r="J193" s="76" t="s">
        <v>12</v>
      </c>
      <c r="K193" s="84">
        <f>K187+K188+K189+K190+K191+K192</f>
        <v>38</v>
      </c>
      <c r="L193" s="84" t="s">
        <v>12</v>
      </c>
      <c r="M193" s="84">
        <f>M187+M188+M189+M190+M191+M192</f>
        <v>0</v>
      </c>
      <c r="N193" s="84" t="s">
        <v>12</v>
      </c>
      <c r="O193" s="84">
        <f>O187+O188+O189+O190+O191+O192</f>
        <v>0</v>
      </c>
      <c r="P193" s="76" t="s">
        <v>12</v>
      </c>
    </row>
    <row r="194" spans="1:16" ht="54.75">
      <c r="A194" s="9" t="s">
        <v>12</v>
      </c>
      <c r="B194" s="9" t="s">
        <v>34</v>
      </c>
      <c r="C194" s="9" t="s">
        <v>14</v>
      </c>
      <c r="D194" s="9" t="s">
        <v>14</v>
      </c>
      <c r="E194" s="9" t="s">
        <v>12</v>
      </c>
      <c r="F194" s="9" t="s">
        <v>12</v>
      </c>
      <c r="G194" s="84" t="s">
        <v>14</v>
      </c>
      <c r="H194" s="52" t="s">
        <v>14</v>
      </c>
      <c r="I194" s="9" t="s">
        <v>12</v>
      </c>
      <c r="J194" s="9" t="s">
        <v>12</v>
      </c>
      <c r="K194" s="9" t="s">
        <v>14</v>
      </c>
      <c r="L194" s="9" t="s">
        <v>12</v>
      </c>
      <c r="M194" s="9" t="s">
        <v>14</v>
      </c>
      <c r="N194" s="9" t="s">
        <v>12</v>
      </c>
      <c r="O194" s="9" t="s">
        <v>14</v>
      </c>
      <c r="P194" s="9" t="s">
        <v>12</v>
      </c>
    </row>
    <row r="195" ht="13.5">
      <c r="H195" s="102"/>
    </row>
    <row r="197" spans="1:12" ht="13.5">
      <c r="A197" s="121" t="s">
        <v>84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1:12" ht="13.5">
      <c r="A198" s="121" t="s">
        <v>176</v>
      </c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1:12" ht="13.5">
      <c r="A199" s="131" t="s">
        <v>6</v>
      </c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1:12" ht="21.75" customHeight="1">
      <c r="A200" s="132" t="s">
        <v>21</v>
      </c>
      <c r="B200" s="132" t="s">
        <v>35</v>
      </c>
      <c r="C200" s="132" t="s">
        <v>36</v>
      </c>
      <c r="D200" s="132" t="s">
        <v>162</v>
      </c>
      <c r="E200" s="132"/>
      <c r="F200" s="132"/>
      <c r="G200" s="132" t="s">
        <v>163</v>
      </c>
      <c r="H200" s="132"/>
      <c r="I200" s="132"/>
      <c r="J200" s="132" t="s">
        <v>167</v>
      </c>
      <c r="K200" s="132"/>
      <c r="L200" s="132"/>
    </row>
    <row r="201" spans="1:12" ht="51" customHeight="1">
      <c r="A201" s="132"/>
      <c r="B201" s="132"/>
      <c r="C201" s="132"/>
      <c r="D201" s="9" t="s">
        <v>9</v>
      </c>
      <c r="E201" s="9" t="s">
        <v>10</v>
      </c>
      <c r="F201" s="9" t="s">
        <v>69</v>
      </c>
      <c r="G201" s="9" t="s">
        <v>9</v>
      </c>
      <c r="H201" s="9" t="s">
        <v>10</v>
      </c>
      <c r="I201" s="9" t="s">
        <v>57</v>
      </c>
      <c r="J201" s="9" t="s">
        <v>9</v>
      </c>
      <c r="K201" s="9" t="s">
        <v>10</v>
      </c>
      <c r="L201" s="9" t="s">
        <v>70</v>
      </c>
    </row>
    <row r="202" spans="1:12" ht="13.5">
      <c r="A202" s="9">
        <v>1</v>
      </c>
      <c r="B202" s="9">
        <v>2</v>
      </c>
      <c r="C202" s="9">
        <v>3</v>
      </c>
      <c r="D202" s="9">
        <v>4</v>
      </c>
      <c r="E202" s="9">
        <v>5</v>
      </c>
      <c r="F202" s="9">
        <v>6</v>
      </c>
      <c r="G202" s="9">
        <v>7</v>
      </c>
      <c r="H202" s="9">
        <v>8</v>
      </c>
      <c r="I202" s="9">
        <v>9</v>
      </c>
      <c r="J202" s="9">
        <v>10</v>
      </c>
      <c r="K202" s="9">
        <v>11</v>
      </c>
      <c r="L202" s="9">
        <v>12</v>
      </c>
    </row>
    <row r="203" spans="1:12" ht="13.5">
      <c r="A203" s="67"/>
      <c r="B203" s="70"/>
      <c r="C203" s="70"/>
      <c r="D203" s="70"/>
      <c r="E203" s="70"/>
      <c r="F203" s="70"/>
      <c r="G203" s="70"/>
      <c r="H203" s="70"/>
      <c r="I203" s="70"/>
      <c r="J203" s="70"/>
      <c r="K203" s="46"/>
      <c r="L203" s="46"/>
    </row>
    <row r="204" spans="1:12" ht="13.5">
      <c r="A204" s="9" t="s">
        <v>12</v>
      </c>
      <c r="B204" s="9" t="s">
        <v>16</v>
      </c>
      <c r="C204" s="4" t="s">
        <v>12</v>
      </c>
      <c r="D204" s="4" t="s">
        <v>12</v>
      </c>
      <c r="E204" s="4" t="s">
        <v>12</v>
      </c>
      <c r="F204" s="4" t="s">
        <v>12</v>
      </c>
      <c r="G204" s="4" t="s">
        <v>12</v>
      </c>
      <c r="H204" s="4" t="s">
        <v>12</v>
      </c>
      <c r="I204" s="4" t="s">
        <v>12</v>
      </c>
      <c r="J204" s="4" t="s">
        <v>12</v>
      </c>
      <c r="K204" s="71">
        <f>K203</f>
        <v>0</v>
      </c>
      <c r="L204" s="72">
        <f>L203</f>
        <v>0</v>
      </c>
    </row>
    <row r="206" spans="1:9" ht="13.5">
      <c r="A206" s="133" t="s">
        <v>177</v>
      </c>
      <c r="B206" s="133"/>
      <c r="C206" s="133"/>
      <c r="D206" s="133"/>
      <c r="E206" s="133"/>
      <c r="F206" s="133"/>
      <c r="G206" s="133"/>
      <c r="H206" s="133"/>
      <c r="I206" s="133"/>
    </row>
    <row r="207" ht="13.5">
      <c r="A207" s="10" t="s">
        <v>6</v>
      </c>
    </row>
    <row r="208" spans="1:9" ht="21.75" customHeight="1">
      <c r="A208" s="132" t="s">
        <v>64</v>
      </c>
      <c r="B208" s="132" t="s">
        <v>35</v>
      </c>
      <c r="C208" s="132" t="s">
        <v>36</v>
      </c>
      <c r="D208" s="132" t="s">
        <v>156</v>
      </c>
      <c r="E208" s="132"/>
      <c r="F208" s="132"/>
      <c r="G208" s="132" t="s">
        <v>165</v>
      </c>
      <c r="H208" s="132"/>
      <c r="I208" s="132"/>
    </row>
    <row r="209" spans="1:9" ht="33" customHeight="1">
      <c r="A209" s="132"/>
      <c r="B209" s="132"/>
      <c r="C209" s="132"/>
      <c r="D209" s="9" t="s">
        <v>9</v>
      </c>
      <c r="E209" s="9" t="s">
        <v>10</v>
      </c>
      <c r="F209" s="9" t="s">
        <v>69</v>
      </c>
      <c r="G209" s="9" t="s">
        <v>9</v>
      </c>
      <c r="H209" s="9" t="s">
        <v>10</v>
      </c>
      <c r="I209" s="9" t="s">
        <v>57</v>
      </c>
    </row>
    <row r="210" spans="1:9" ht="13.5">
      <c r="A210" s="9">
        <v>1</v>
      </c>
      <c r="B210" s="9">
        <v>2</v>
      </c>
      <c r="C210" s="9">
        <v>3</v>
      </c>
      <c r="D210" s="9">
        <v>4</v>
      </c>
      <c r="E210" s="9">
        <v>5</v>
      </c>
      <c r="F210" s="9">
        <v>6</v>
      </c>
      <c r="G210" s="9">
        <v>7</v>
      </c>
      <c r="H210" s="9">
        <v>8</v>
      </c>
      <c r="I210" s="9">
        <v>9</v>
      </c>
    </row>
    <row r="211" spans="1:9" ht="13.5">
      <c r="A211" s="9" t="s">
        <v>12</v>
      </c>
      <c r="B211" s="4" t="s">
        <v>12</v>
      </c>
      <c r="C211" s="4" t="s">
        <v>12</v>
      </c>
      <c r="D211" s="4" t="s">
        <v>12</v>
      </c>
      <c r="E211" s="4" t="s">
        <v>12</v>
      </c>
      <c r="F211" s="4" t="s">
        <v>12</v>
      </c>
      <c r="G211" s="4" t="s">
        <v>12</v>
      </c>
      <c r="H211" s="4" t="s">
        <v>12</v>
      </c>
      <c r="I211" s="4" t="s">
        <v>12</v>
      </c>
    </row>
    <row r="212" spans="1:9" ht="13.5">
      <c r="A212" s="9" t="s">
        <v>12</v>
      </c>
      <c r="B212" s="9" t="s">
        <v>16</v>
      </c>
      <c r="C212" s="4" t="s">
        <v>12</v>
      </c>
      <c r="D212" s="4" t="s">
        <v>12</v>
      </c>
      <c r="E212" s="4" t="s">
        <v>12</v>
      </c>
      <c r="F212" s="4" t="s">
        <v>12</v>
      </c>
      <c r="G212" s="4" t="s">
        <v>12</v>
      </c>
      <c r="H212" s="4" t="s">
        <v>12</v>
      </c>
      <c r="I212" s="4" t="s">
        <v>12</v>
      </c>
    </row>
    <row r="213" spans="1:9" s="99" customFormat="1" ht="12.75" customHeight="1">
      <c r="A213" s="56"/>
      <c r="B213" s="56"/>
      <c r="C213" s="109"/>
      <c r="D213" s="109"/>
      <c r="E213" s="109"/>
      <c r="F213" s="109"/>
      <c r="G213" s="109"/>
      <c r="H213" s="109"/>
      <c r="I213" s="109"/>
    </row>
    <row r="214" spans="1:9" s="99" customFormat="1" ht="13.5" hidden="1">
      <c r="A214" s="56"/>
      <c r="B214" s="56"/>
      <c r="C214" s="109"/>
      <c r="D214" s="109"/>
      <c r="E214" s="109"/>
      <c r="F214" s="109"/>
      <c r="G214" s="109"/>
      <c r="H214" s="109"/>
      <c r="I214" s="109"/>
    </row>
    <row r="215" spans="1:9" s="99" customFormat="1" ht="13.5" hidden="1">
      <c r="A215" s="56"/>
      <c r="B215" s="56"/>
      <c r="C215" s="109"/>
      <c r="D215" s="109"/>
      <c r="E215" s="109"/>
      <c r="F215" s="109"/>
      <c r="G215" s="109"/>
      <c r="H215" s="109"/>
      <c r="I215" s="109"/>
    </row>
    <row r="216" ht="13.5" hidden="1"/>
    <row r="217" spans="1:13" ht="13.5">
      <c r="A217" s="133" t="s">
        <v>178</v>
      </c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</row>
    <row r="218" ht="13.5">
      <c r="A218" s="10" t="s">
        <v>6</v>
      </c>
    </row>
    <row r="220" spans="1:13" ht="60.75" customHeight="1">
      <c r="A220" s="138" t="s">
        <v>72</v>
      </c>
      <c r="B220" s="138" t="s">
        <v>71</v>
      </c>
      <c r="C220" s="132" t="s">
        <v>37</v>
      </c>
      <c r="D220" s="132" t="s">
        <v>162</v>
      </c>
      <c r="E220" s="132"/>
      <c r="F220" s="132" t="s">
        <v>163</v>
      </c>
      <c r="G220" s="132"/>
      <c r="H220" s="132" t="s">
        <v>167</v>
      </c>
      <c r="I220" s="132"/>
      <c r="J220" s="132" t="s">
        <v>156</v>
      </c>
      <c r="K220" s="132"/>
      <c r="L220" s="132" t="s">
        <v>165</v>
      </c>
      <c r="M220" s="132"/>
    </row>
    <row r="221" spans="1:13" ht="124.5" customHeight="1">
      <c r="A221" s="139"/>
      <c r="B221" s="139"/>
      <c r="C221" s="132"/>
      <c r="D221" s="9" t="s">
        <v>39</v>
      </c>
      <c r="E221" s="9" t="s">
        <v>38</v>
      </c>
      <c r="F221" s="9" t="s">
        <v>39</v>
      </c>
      <c r="G221" s="9" t="s">
        <v>38</v>
      </c>
      <c r="H221" s="9" t="s">
        <v>39</v>
      </c>
      <c r="I221" s="9" t="s">
        <v>38</v>
      </c>
      <c r="J221" s="9" t="s">
        <v>39</v>
      </c>
      <c r="K221" s="9" t="s">
        <v>38</v>
      </c>
      <c r="L221" s="9" t="s">
        <v>39</v>
      </c>
      <c r="M221" s="9" t="s">
        <v>38</v>
      </c>
    </row>
    <row r="222" spans="1:13" ht="13.5">
      <c r="A222" s="9">
        <v>1</v>
      </c>
      <c r="B222" s="9">
        <v>2</v>
      </c>
      <c r="C222" s="9">
        <v>3</v>
      </c>
      <c r="D222" s="9">
        <v>4</v>
      </c>
      <c r="E222" s="9">
        <v>5</v>
      </c>
      <c r="F222" s="9">
        <v>6</v>
      </c>
      <c r="G222" s="9">
        <v>7</v>
      </c>
      <c r="H222" s="9">
        <v>8</v>
      </c>
      <c r="I222" s="9">
        <v>9</v>
      </c>
      <c r="J222" s="9">
        <v>10</v>
      </c>
      <c r="K222" s="9">
        <v>11</v>
      </c>
      <c r="L222" s="9">
        <v>12</v>
      </c>
      <c r="M222" s="9">
        <v>13</v>
      </c>
    </row>
    <row r="223" spans="1:13" ht="13.5">
      <c r="A223" s="78"/>
      <c r="B223" s="78"/>
      <c r="C223" s="75"/>
      <c r="D223" s="75"/>
      <c r="E223" s="75"/>
      <c r="F223" s="75"/>
      <c r="G223" s="75"/>
      <c r="H223" s="75"/>
      <c r="I223" s="75"/>
      <c r="J223" s="46" t="s">
        <v>12</v>
      </c>
      <c r="K223" s="46" t="s">
        <v>12</v>
      </c>
      <c r="L223" s="46" t="s">
        <v>12</v>
      </c>
      <c r="M223" s="46" t="s">
        <v>12</v>
      </c>
    </row>
    <row r="224" spans="1:13" ht="13.5">
      <c r="A224" s="9" t="s">
        <v>12</v>
      </c>
      <c r="B224" s="9" t="s">
        <v>12</v>
      </c>
      <c r="C224" s="9" t="s">
        <v>12</v>
      </c>
      <c r="D224" s="9" t="s">
        <v>12</v>
      </c>
      <c r="E224" s="9" t="s">
        <v>12</v>
      </c>
      <c r="F224" s="9" t="s">
        <v>12</v>
      </c>
      <c r="G224" s="9" t="s">
        <v>12</v>
      </c>
      <c r="H224" s="9" t="s">
        <v>12</v>
      </c>
      <c r="I224" s="9" t="s">
        <v>12</v>
      </c>
      <c r="J224" s="9" t="s">
        <v>12</v>
      </c>
      <c r="K224" s="9" t="s">
        <v>12</v>
      </c>
      <c r="L224" s="9" t="s">
        <v>12</v>
      </c>
      <c r="M224" s="9" t="s">
        <v>12</v>
      </c>
    </row>
    <row r="225" s="55" customFormat="1" ht="13.5"/>
    <row r="226" spans="1:10" ht="40.5" customHeight="1">
      <c r="A226" s="121" t="s">
        <v>179</v>
      </c>
      <c r="B226" s="121"/>
      <c r="C226" s="121"/>
      <c r="D226" s="121"/>
      <c r="E226" s="121"/>
      <c r="F226" s="121"/>
      <c r="G226" s="121"/>
      <c r="H226" s="121"/>
      <c r="I226" s="121"/>
      <c r="J226" s="121"/>
    </row>
    <row r="227" spans="1:13" s="19" customFormat="1" ht="99.75" customHeight="1">
      <c r="A227" s="119" t="s">
        <v>180</v>
      </c>
      <c r="B227" s="119"/>
      <c r="C227" s="119"/>
      <c r="D227" s="119"/>
      <c r="E227" s="119"/>
      <c r="F227" s="119"/>
      <c r="G227" s="119"/>
      <c r="H227" s="119"/>
      <c r="I227" s="119"/>
      <c r="J227" s="119"/>
      <c r="K227" s="35"/>
      <c r="L227" s="35"/>
      <c r="M227" s="35"/>
    </row>
    <row r="228" spans="1:10" ht="13.5">
      <c r="A228" s="121" t="s">
        <v>188</v>
      </c>
      <c r="B228" s="121"/>
      <c r="C228" s="121"/>
      <c r="D228" s="121"/>
      <c r="E228" s="121"/>
      <c r="F228" s="121"/>
      <c r="G228" s="121"/>
      <c r="H228" s="121"/>
      <c r="I228" s="121"/>
      <c r="J228" s="121"/>
    </row>
    <row r="229" spans="1:10" ht="13.5">
      <c r="A229" s="134" t="s">
        <v>181</v>
      </c>
      <c r="B229" s="134"/>
      <c r="C229" s="134"/>
      <c r="D229" s="134"/>
      <c r="E229" s="134"/>
      <c r="F229" s="134"/>
      <c r="G229" s="134"/>
      <c r="H229" s="134"/>
      <c r="I229" s="134"/>
      <c r="J229" s="134"/>
    </row>
    <row r="230" ht="13.5">
      <c r="A230" s="10" t="s">
        <v>6</v>
      </c>
    </row>
    <row r="231" spans="1:10" ht="72.75" customHeight="1">
      <c r="A231" s="140" t="s">
        <v>40</v>
      </c>
      <c r="B231" s="132" t="s">
        <v>8</v>
      </c>
      <c r="C231" s="137" t="s">
        <v>41</v>
      </c>
      <c r="D231" s="132" t="s">
        <v>73</v>
      </c>
      <c r="E231" s="132" t="s">
        <v>42</v>
      </c>
      <c r="F231" s="132" t="s">
        <v>43</v>
      </c>
      <c r="G231" s="132" t="s">
        <v>74</v>
      </c>
      <c r="H231" s="132" t="s">
        <v>44</v>
      </c>
      <c r="I231" s="132"/>
      <c r="J231" s="132" t="s">
        <v>75</v>
      </c>
    </row>
    <row r="232" spans="1:10" ht="63.75" customHeight="1">
      <c r="A232" s="140"/>
      <c r="B232" s="132"/>
      <c r="C232" s="137"/>
      <c r="D232" s="132"/>
      <c r="E232" s="132"/>
      <c r="F232" s="132"/>
      <c r="G232" s="132"/>
      <c r="H232" s="9" t="s">
        <v>45</v>
      </c>
      <c r="I232" s="9" t="s">
        <v>46</v>
      </c>
      <c r="J232" s="132"/>
    </row>
    <row r="233" spans="1:10" ht="13.5">
      <c r="A233" s="9">
        <v>1</v>
      </c>
      <c r="B233" s="9">
        <v>2</v>
      </c>
      <c r="C233" s="39">
        <v>3</v>
      </c>
      <c r="D233" s="9">
        <v>4</v>
      </c>
      <c r="E233" s="9">
        <v>5</v>
      </c>
      <c r="F233" s="9">
        <v>6</v>
      </c>
      <c r="G233" s="9">
        <v>7</v>
      </c>
      <c r="H233" s="9">
        <v>8</v>
      </c>
      <c r="I233" s="9">
        <v>9</v>
      </c>
      <c r="J233" s="9">
        <v>10</v>
      </c>
    </row>
    <row r="234" spans="1:10" s="36" customFormat="1" ht="13.5">
      <c r="A234" s="20">
        <v>2000</v>
      </c>
      <c r="B234" s="21" t="s">
        <v>96</v>
      </c>
      <c r="C234" s="87">
        <f>C235+C237+C238+C251</f>
        <v>6531375</v>
      </c>
      <c r="D234" s="87">
        <f>D235+D237+D238+D251</f>
        <v>6413005</v>
      </c>
      <c r="E234" s="44"/>
      <c r="F234" s="44"/>
      <c r="G234" s="44"/>
      <c r="H234" s="44"/>
      <c r="I234" s="44"/>
      <c r="J234" s="44">
        <f>D234+F234</f>
        <v>6413005</v>
      </c>
    </row>
    <row r="235" spans="1:10" s="36" customFormat="1" ht="12" customHeight="1">
      <c r="A235" s="22">
        <v>2110</v>
      </c>
      <c r="B235" s="23" t="s">
        <v>97</v>
      </c>
      <c r="C235" s="87">
        <f>C236</f>
        <v>3827563</v>
      </c>
      <c r="D235" s="87">
        <f>D236</f>
        <v>3826644</v>
      </c>
      <c r="E235" s="44"/>
      <c r="F235" s="44"/>
      <c r="G235" s="44"/>
      <c r="H235" s="44"/>
      <c r="I235" s="44"/>
      <c r="J235" s="44">
        <f aca="true" t="shared" si="10" ref="J235:J251">D235+F235</f>
        <v>3826644</v>
      </c>
    </row>
    <row r="236" spans="1:10" s="36" customFormat="1" ht="13.5">
      <c r="A236" s="22">
        <v>2111</v>
      </c>
      <c r="B236" s="23" t="s">
        <v>98</v>
      </c>
      <c r="C236" s="87">
        <v>3827563</v>
      </c>
      <c r="D236" s="87">
        <v>3826644</v>
      </c>
      <c r="E236" s="44"/>
      <c r="F236" s="44"/>
      <c r="G236" s="44"/>
      <c r="H236" s="44"/>
      <c r="I236" s="44"/>
      <c r="J236" s="44">
        <f t="shared" si="10"/>
        <v>3826644</v>
      </c>
    </row>
    <row r="237" spans="1:10" s="36" customFormat="1" ht="12" customHeight="1">
      <c r="A237" s="22">
        <v>2120</v>
      </c>
      <c r="B237" s="23" t="s">
        <v>99</v>
      </c>
      <c r="C237" s="87">
        <v>866342</v>
      </c>
      <c r="D237" s="87">
        <v>849488</v>
      </c>
      <c r="E237" s="44"/>
      <c r="F237" s="44"/>
      <c r="G237" s="44"/>
      <c r="H237" s="44"/>
      <c r="I237" s="44"/>
      <c r="J237" s="44">
        <f t="shared" si="10"/>
        <v>849488</v>
      </c>
    </row>
    <row r="238" spans="1:10" s="36" customFormat="1" ht="26.25">
      <c r="A238" s="20">
        <v>2200</v>
      </c>
      <c r="B238" s="21" t="s">
        <v>100</v>
      </c>
      <c r="C238" s="87">
        <f>C239+C240+C241+C242+C243+C244+C249</f>
        <v>1836170</v>
      </c>
      <c r="D238" s="87">
        <f>D239+D240+D241+D242+D243+D244+D249</f>
        <v>1736873</v>
      </c>
      <c r="E238" s="44"/>
      <c r="F238" s="44"/>
      <c r="G238" s="44"/>
      <c r="H238" s="44"/>
      <c r="I238" s="44"/>
      <c r="J238" s="44">
        <f t="shared" si="10"/>
        <v>1736873</v>
      </c>
    </row>
    <row r="239" spans="1:10" s="36" customFormat="1" ht="26.25">
      <c r="A239" s="22">
        <v>2210</v>
      </c>
      <c r="B239" s="23" t="s">
        <v>101</v>
      </c>
      <c r="C239" s="87">
        <v>321766</v>
      </c>
      <c r="D239" s="87">
        <v>321102</v>
      </c>
      <c r="E239" s="44"/>
      <c r="F239" s="44"/>
      <c r="G239" s="44"/>
      <c r="H239" s="44"/>
      <c r="I239" s="44"/>
      <c r="J239" s="44">
        <f t="shared" si="10"/>
        <v>321102</v>
      </c>
    </row>
    <row r="240" spans="1:10" s="36" customFormat="1" ht="26.25">
      <c r="A240" s="22">
        <v>2220</v>
      </c>
      <c r="B240" s="23" t="s">
        <v>102</v>
      </c>
      <c r="C240" s="87">
        <v>60000</v>
      </c>
      <c r="D240" s="87">
        <v>58566</v>
      </c>
      <c r="E240" s="44"/>
      <c r="F240" s="44"/>
      <c r="G240" s="44"/>
      <c r="H240" s="44"/>
      <c r="I240" s="44"/>
      <c r="J240" s="44">
        <f t="shared" si="10"/>
        <v>58566</v>
      </c>
    </row>
    <row r="241" spans="1:10" s="36" customFormat="1" ht="13.5">
      <c r="A241" s="22">
        <v>2230</v>
      </c>
      <c r="B241" s="23" t="s">
        <v>103</v>
      </c>
      <c r="C241" s="87">
        <v>203833</v>
      </c>
      <c r="D241" s="87">
        <v>131660</v>
      </c>
      <c r="E241" s="44"/>
      <c r="F241" s="44"/>
      <c r="G241" s="44"/>
      <c r="H241" s="44"/>
      <c r="I241" s="44"/>
      <c r="J241" s="44">
        <f t="shared" si="10"/>
        <v>131660</v>
      </c>
    </row>
    <row r="242" spans="1:10" s="36" customFormat="1" ht="26.25">
      <c r="A242" s="22">
        <v>2240</v>
      </c>
      <c r="B242" s="23" t="s">
        <v>104</v>
      </c>
      <c r="C242" s="87">
        <v>241500</v>
      </c>
      <c r="D242" s="87">
        <v>238259</v>
      </c>
      <c r="E242" s="44"/>
      <c r="F242" s="44"/>
      <c r="G242" s="44"/>
      <c r="H242" s="44"/>
      <c r="I242" s="44"/>
      <c r="J242" s="44">
        <f t="shared" si="10"/>
        <v>238259</v>
      </c>
    </row>
    <row r="243" spans="1:10" s="36" customFormat="1" ht="13.5">
      <c r="A243" s="22">
        <v>2250</v>
      </c>
      <c r="B243" s="23" t="s">
        <v>105</v>
      </c>
      <c r="C243" s="87">
        <v>13920</v>
      </c>
      <c r="D243" s="87">
        <v>660</v>
      </c>
      <c r="E243" s="44"/>
      <c r="F243" s="44"/>
      <c r="G243" s="44"/>
      <c r="H243" s="44"/>
      <c r="I243" s="44"/>
      <c r="J243" s="44">
        <f t="shared" si="10"/>
        <v>660</v>
      </c>
    </row>
    <row r="244" spans="1:10" s="36" customFormat="1" ht="26.25">
      <c r="A244" s="20">
        <v>2270</v>
      </c>
      <c r="B244" s="21" t="s">
        <v>106</v>
      </c>
      <c r="C244" s="87">
        <f>C245+C246+C247+C248</f>
        <v>984251</v>
      </c>
      <c r="D244" s="87">
        <f>D245+D246+D247+D248</f>
        <v>977980</v>
      </c>
      <c r="E244" s="44"/>
      <c r="F244" s="44"/>
      <c r="G244" s="44"/>
      <c r="H244" s="44"/>
      <c r="I244" s="44"/>
      <c r="J244" s="44">
        <f t="shared" si="10"/>
        <v>977980</v>
      </c>
    </row>
    <row r="245" spans="1:10" s="36" customFormat="1" ht="13.5">
      <c r="A245" s="22">
        <v>2271</v>
      </c>
      <c r="B245" s="23" t="s">
        <v>107</v>
      </c>
      <c r="C245" s="87">
        <v>758000</v>
      </c>
      <c r="D245" s="87">
        <v>757477</v>
      </c>
      <c r="E245" s="44"/>
      <c r="F245" s="44"/>
      <c r="G245" s="44"/>
      <c r="H245" s="44"/>
      <c r="I245" s="44"/>
      <c r="J245" s="44">
        <f t="shared" si="10"/>
        <v>757477</v>
      </c>
    </row>
    <row r="246" spans="1:10" s="36" customFormat="1" ht="26.25">
      <c r="A246" s="22">
        <v>2272</v>
      </c>
      <c r="B246" s="23" t="s">
        <v>108</v>
      </c>
      <c r="C246" s="87">
        <v>16495</v>
      </c>
      <c r="D246" s="87">
        <v>12190</v>
      </c>
      <c r="E246" s="44"/>
      <c r="F246" s="44"/>
      <c r="G246" s="44"/>
      <c r="H246" s="44"/>
      <c r="I246" s="44"/>
      <c r="J246" s="44">
        <f t="shared" si="10"/>
        <v>12190</v>
      </c>
    </row>
    <row r="247" spans="1:10" s="36" customFormat="1" ht="13.5">
      <c r="A247" s="22">
        <v>2273</v>
      </c>
      <c r="B247" s="23" t="s">
        <v>109</v>
      </c>
      <c r="C247" s="87">
        <v>199975</v>
      </c>
      <c r="D247" s="87">
        <v>198590</v>
      </c>
      <c r="E247" s="44"/>
      <c r="F247" s="44"/>
      <c r="G247" s="44"/>
      <c r="H247" s="44"/>
      <c r="I247" s="44"/>
      <c r="J247" s="44">
        <f t="shared" si="10"/>
        <v>198590</v>
      </c>
    </row>
    <row r="248" spans="1:10" s="99" customFormat="1" ht="13.5">
      <c r="A248" s="22">
        <v>2275</v>
      </c>
      <c r="B248" s="23" t="s">
        <v>110</v>
      </c>
      <c r="C248" s="87">
        <v>9781</v>
      </c>
      <c r="D248" s="87">
        <v>9723</v>
      </c>
      <c r="E248" s="100"/>
      <c r="F248" s="100"/>
      <c r="G248" s="100"/>
      <c r="H248" s="100"/>
      <c r="I248" s="100"/>
      <c r="J248" s="100">
        <f t="shared" si="10"/>
        <v>9723</v>
      </c>
    </row>
    <row r="249" spans="1:10" s="36" customFormat="1" ht="52.5">
      <c r="A249" s="20">
        <v>2280</v>
      </c>
      <c r="B249" s="21" t="s">
        <v>111</v>
      </c>
      <c r="C249" s="87">
        <f>C250</f>
        <v>10900</v>
      </c>
      <c r="D249" s="87">
        <f>D250</f>
        <v>8646</v>
      </c>
      <c r="E249" s="44"/>
      <c r="F249" s="44"/>
      <c r="G249" s="44"/>
      <c r="H249" s="44"/>
      <c r="I249" s="44"/>
      <c r="J249" s="44">
        <f t="shared" si="10"/>
        <v>8646</v>
      </c>
    </row>
    <row r="250" spans="1:10" s="36" customFormat="1" ht="52.5">
      <c r="A250" s="22">
        <v>2282</v>
      </c>
      <c r="B250" s="23" t="s">
        <v>113</v>
      </c>
      <c r="C250" s="87">
        <v>10900</v>
      </c>
      <c r="D250" s="87">
        <v>8646</v>
      </c>
      <c r="E250" s="44"/>
      <c r="F250" s="44"/>
      <c r="G250" s="44"/>
      <c r="H250" s="44"/>
      <c r="I250" s="44"/>
      <c r="J250" s="44">
        <f t="shared" si="10"/>
        <v>8646</v>
      </c>
    </row>
    <row r="251" spans="1:10" s="36" customFormat="1" ht="13.5">
      <c r="A251" s="20">
        <v>2800</v>
      </c>
      <c r="B251" s="21" t="s">
        <v>114</v>
      </c>
      <c r="C251" s="87">
        <v>1300</v>
      </c>
      <c r="D251" s="81"/>
      <c r="E251" s="44"/>
      <c r="F251" s="44"/>
      <c r="G251" s="44"/>
      <c r="H251" s="44"/>
      <c r="I251" s="44"/>
      <c r="J251" s="44">
        <f t="shared" si="10"/>
        <v>0</v>
      </c>
    </row>
    <row r="252" spans="1:11" ht="13.5">
      <c r="A252" s="9" t="s">
        <v>12</v>
      </c>
      <c r="B252" s="9" t="s">
        <v>16</v>
      </c>
      <c r="C252" s="83">
        <f>C234</f>
        <v>6531375</v>
      </c>
      <c r="D252" s="83">
        <f>D234</f>
        <v>6413005</v>
      </c>
      <c r="E252" s="47" t="s">
        <v>12</v>
      </c>
      <c r="F252" s="47" t="s">
        <v>12</v>
      </c>
      <c r="G252" s="47" t="s">
        <v>12</v>
      </c>
      <c r="H252" s="47" t="s">
        <v>12</v>
      </c>
      <c r="I252" s="47" t="s">
        <v>12</v>
      </c>
      <c r="J252" s="47">
        <f>J234</f>
        <v>6413005</v>
      </c>
      <c r="K252" s="50"/>
    </row>
    <row r="253" spans="1:11" s="88" customFormat="1" ht="13.5">
      <c r="A253" s="56"/>
      <c r="B253" s="56"/>
      <c r="C253" s="94"/>
      <c r="D253" s="94"/>
      <c r="E253" s="64"/>
      <c r="F253" s="64"/>
      <c r="G253" s="64"/>
      <c r="H253" s="64"/>
      <c r="I253" s="64"/>
      <c r="J253" s="64"/>
      <c r="K253" s="50"/>
    </row>
    <row r="254" spans="3:11" s="60" customFormat="1" ht="13.5">
      <c r="C254" s="53"/>
      <c r="D254" s="51"/>
      <c r="E254" s="51"/>
      <c r="F254" s="51"/>
      <c r="G254" s="51"/>
      <c r="H254" s="51"/>
      <c r="I254" s="51"/>
      <c r="J254" s="51"/>
      <c r="K254" s="50"/>
    </row>
    <row r="255" spans="1:12" ht="13.5">
      <c r="A255" s="135" t="s">
        <v>182</v>
      </c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ht="13.5">
      <c r="A256" s="10" t="s">
        <v>6</v>
      </c>
    </row>
    <row r="257" spans="1:12" ht="13.5">
      <c r="A257" s="132" t="s">
        <v>40</v>
      </c>
      <c r="B257" s="132" t="s">
        <v>8</v>
      </c>
      <c r="C257" s="132" t="s">
        <v>140</v>
      </c>
      <c r="D257" s="132"/>
      <c r="E257" s="132"/>
      <c r="F257" s="132"/>
      <c r="G257" s="132"/>
      <c r="H257" s="132" t="s">
        <v>150</v>
      </c>
      <c r="I257" s="132"/>
      <c r="J257" s="132"/>
      <c r="K257" s="132"/>
      <c r="L257" s="132"/>
    </row>
    <row r="258" spans="1:12" ht="150.75" customHeight="1">
      <c r="A258" s="132"/>
      <c r="B258" s="132"/>
      <c r="C258" s="132" t="s">
        <v>47</v>
      </c>
      <c r="D258" s="132" t="s">
        <v>48</v>
      </c>
      <c r="E258" s="132" t="s">
        <v>49</v>
      </c>
      <c r="F258" s="132"/>
      <c r="G258" s="132" t="s">
        <v>76</v>
      </c>
      <c r="H258" s="132" t="s">
        <v>50</v>
      </c>
      <c r="I258" s="132" t="s">
        <v>77</v>
      </c>
      <c r="J258" s="132" t="s">
        <v>49</v>
      </c>
      <c r="K258" s="132"/>
      <c r="L258" s="132" t="s">
        <v>78</v>
      </c>
    </row>
    <row r="259" spans="1:12" ht="27">
      <c r="A259" s="132"/>
      <c r="B259" s="132"/>
      <c r="C259" s="132"/>
      <c r="D259" s="132"/>
      <c r="E259" s="9" t="s">
        <v>45</v>
      </c>
      <c r="F259" s="9" t="s">
        <v>46</v>
      </c>
      <c r="G259" s="132"/>
      <c r="H259" s="132"/>
      <c r="I259" s="132"/>
      <c r="J259" s="9" t="s">
        <v>45</v>
      </c>
      <c r="K259" s="9" t="s">
        <v>46</v>
      </c>
      <c r="L259" s="132"/>
    </row>
    <row r="260" spans="1:12" ht="13.5">
      <c r="A260" s="9">
        <v>1</v>
      </c>
      <c r="B260" s="9">
        <v>2</v>
      </c>
      <c r="C260" s="9">
        <v>3</v>
      </c>
      <c r="D260" s="9">
        <v>4</v>
      </c>
      <c r="E260" s="9">
        <v>5</v>
      </c>
      <c r="F260" s="9">
        <v>6</v>
      </c>
      <c r="G260" s="9">
        <v>7</v>
      </c>
      <c r="H260" s="9">
        <v>8</v>
      </c>
      <c r="I260" s="9">
        <v>9</v>
      </c>
      <c r="J260" s="9">
        <v>10</v>
      </c>
      <c r="K260" s="9">
        <v>11</v>
      </c>
      <c r="L260" s="9">
        <v>12</v>
      </c>
    </row>
    <row r="261" spans="1:12" s="19" customFormat="1" ht="13.5">
      <c r="A261" s="20">
        <v>2000</v>
      </c>
      <c r="B261" s="21" t="s">
        <v>96</v>
      </c>
      <c r="C261" s="80">
        <f>C262+C264+C265+C279</f>
        <v>8722963</v>
      </c>
      <c r="D261" s="45"/>
      <c r="E261" s="45"/>
      <c r="F261" s="45"/>
      <c r="G261" s="45">
        <f>C261-E261</f>
        <v>8722963</v>
      </c>
      <c r="H261" s="104">
        <f>H262+H264+H265+H279</f>
        <v>8617854</v>
      </c>
      <c r="I261" s="45"/>
      <c r="J261" s="45"/>
      <c r="K261" s="45"/>
      <c r="L261" s="45">
        <f>H261-J261</f>
        <v>8617854</v>
      </c>
    </row>
    <row r="262" spans="1:12" s="19" customFormat="1" ht="13.5">
      <c r="A262" s="22">
        <v>2110</v>
      </c>
      <c r="B262" s="23" t="s">
        <v>97</v>
      </c>
      <c r="C262" s="81">
        <f>C263</f>
        <v>5097398</v>
      </c>
      <c r="D262" s="44"/>
      <c r="E262" s="44"/>
      <c r="F262" s="44"/>
      <c r="G262" s="44">
        <f aca="true" t="shared" si="11" ref="G262:G279">C262-E262</f>
        <v>5097398</v>
      </c>
      <c r="H262" s="87">
        <f>H263</f>
        <v>5037524</v>
      </c>
      <c r="I262" s="44"/>
      <c r="J262" s="44"/>
      <c r="K262" s="44"/>
      <c r="L262" s="44">
        <f aca="true" t="shared" si="12" ref="L262:L279">H262-J262</f>
        <v>5037524</v>
      </c>
    </row>
    <row r="263" spans="1:12" s="19" customFormat="1" ht="13.5">
      <c r="A263" s="22">
        <v>2111</v>
      </c>
      <c r="B263" s="23" t="s">
        <v>98</v>
      </c>
      <c r="C263" s="81">
        <v>5097398</v>
      </c>
      <c r="D263" s="44"/>
      <c r="E263" s="44"/>
      <c r="F263" s="44"/>
      <c r="G263" s="44">
        <f t="shared" si="11"/>
        <v>5097398</v>
      </c>
      <c r="H263" s="87">
        <v>5037524</v>
      </c>
      <c r="I263" s="44"/>
      <c r="J263" s="44"/>
      <c r="K263" s="44"/>
      <c r="L263" s="44">
        <f t="shared" si="12"/>
        <v>5037524</v>
      </c>
    </row>
    <row r="264" spans="1:12" s="19" customFormat="1" ht="13.5">
      <c r="A264" s="22">
        <v>2120</v>
      </c>
      <c r="B264" s="23" t="s">
        <v>99</v>
      </c>
      <c r="C264" s="81">
        <v>1143386</v>
      </c>
      <c r="D264" s="44"/>
      <c r="E264" s="44"/>
      <c r="F264" s="44"/>
      <c r="G264" s="44">
        <f t="shared" si="11"/>
        <v>1143386</v>
      </c>
      <c r="H264" s="87">
        <v>1180820</v>
      </c>
      <c r="I264" s="44"/>
      <c r="J264" s="44"/>
      <c r="K264" s="44"/>
      <c r="L264" s="44">
        <f t="shared" si="12"/>
        <v>1180820</v>
      </c>
    </row>
    <row r="265" spans="1:12" s="19" customFormat="1" ht="26.25">
      <c r="A265" s="20">
        <v>2200</v>
      </c>
      <c r="B265" s="21" t="s">
        <v>100</v>
      </c>
      <c r="C265" s="80">
        <f>C271+C276+C266+C267+C268+C269+C270</f>
        <v>2481479</v>
      </c>
      <c r="D265" s="45"/>
      <c r="E265" s="45"/>
      <c r="F265" s="45"/>
      <c r="G265" s="45">
        <f t="shared" si="11"/>
        <v>2481479</v>
      </c>
      <c r="H265" s="104">
        <f>H266+H267+H268+H269+H270+H271+H278</f>
        <v>2398610</v>
      </c>
      <c r="I265" s="45"/>
      <c r="J265" s="45"/>
      <c r="K265" s="45"/>
      <c r="L265" s="45">
        <f t="shared" si="12"/>
        <v>2398610</v>
      </c>
    </row>
    <row r="266" spans="1:12" s="19" customFormat="1" ht="26.25">
      <c r="A266" s="22">
        <v>2210</v>
      </c>
      <c r="B266" s="23" t="s">
        <v>101</v>
      </c>
      <c r="C266" s="81">
        <v>279808</v>
      </c>
      <c r="D266" s="44"/>
      <c r="E266" s="44"/>
      <c r="F266" s="44"/>
      <c r="G266" s="44">
        <f t="shared" si="11"/>
        <v>279808</v>
      </c>
      <c r="H266" s="87">
        <v>287407</v>
      </c>
      <c r="I266" s="44"/>
      <c r="J266" s="44"/>
      <c r="K266" s="44"/>
      <c r="L266" s="44">
        <f t="shared" si="12"/>
        <v>287407</v>
      </c>
    </row>
    <row r="267" spans="1:12" s="19" customFormat="1" ht="26.25">
      <c r="A267" s="22">
        <v>2220</v>
      </c>
      <c r="B267" s="23" t="s">
        <v>102</v>
      </c>
      <c r="C267" s="81">
        <v>58860</v>
      </c>
      <c r="D267" s="44"/>
      <c r="E267" s="44"/>
      <c r="F267" s="44"/>
      <c r="G267" s="44">
        <f t="shared" si="11"/>
        <v>58860</v>
      </c>
      <c r="H267" s="87">
        <v>10500</v>
      </c>
      <c r="I267" s="44"/>
      <c r="J267" s="44"/>
      <c r="K267" s="44"/>
      <c r="L267" s="44">
        <f t="shared" si="12"/>
        <v>10500</v>
      </c>
    </row>
    <row r="268" spans="1:12" s="19" customFormat="1" ht="13.5">
      <c r="A268" s="22">
        <v>2230</v>
      </c>
      <c r="B268" s="23" t="s">
        <v>103</v>
      </c>
      <c r="C268" s="81">
        <v>191993</v>
      </c>
      <c r="D268" s="44"/>
      <c r="E268" s="44"/>
      <c r="F268" s="44"/>
      <c r="G268" s="44">
        <f t="shared" si="11"/>
        <v>191993</v>
      </c>
      <c r="H268" s="87">
        <v>116865</v>
      </c>
      <c r="I268" s="44"/>
      <c r="J268" s="44"/>
      <c r="K268" s="44"/>
      <c r="L268" s="44">
        <f t="shared" si="12"/>
        <v>116865</v>
      </c>
    </row>
    <row r="269" spans="1:12" s="19" customFormat="1" ht="26.25">
      <c r="A269" s="22">
        <v>2240</v>
      </c>
      <c r="B269" s="23" t="s">
        <v>104</v>
      </c>
      <c r="C269" s="81">
        <v>240548</v>
      </c>
      <c r="D269" s="44"/>
      <c r="E269" s="44"/>
      <c r="F269" s="44"/>
      <c r="G269" s="44">
        <f t="shared" si="11"/>
        <v>240548</v>
      </c>
      <c r="H269" s="87">
        <v>247080</v>
      </c>
      <c r="I269" s="44"/>
      <c r="J269" s="44"/>
      <c r="K269" s="44"/>
      <c r="L269" s="44">
        <f t="shared" si="12"/>
        <v>247080</v>
      </c>
    </row>
    <row r="270" spans="1:12" s="19" customFormat="1" ht="13.5">
      <c r="A270" s="22">
        <v>2250</v>
      </c>
      <c r="B270" s="23" t="s">
        <v>105</v>
      </c>
      <c r="C270" s="81">
        <v>9480</v>
      </c>
      <c r="D270" s="44"/>
      <c r="E270" s="44"/>
      <c r="F270" s="44"/>
      <c r="G270" s="44">
        <f t="shared" si="11"/>
        <v>9480</v>
      </c>
      <c r="H270" s="87">
        <v>3360</v>
      </c>
      <c r="I270" s="44"/>
      <c r="J270" s="44"/>
      <c r="K270" s="44"/>
      <c r="L270" s="44">
        <f t="shared" si="12"/>
        <v>3360</v>
      </c>
    </row>
    <row r="271" spans="1:12" s="19" customFormat="1" ht="26.25">
      <c r="A271" s="20">
        <v>2270</v>
      </c>
      <c r="B271" s="21" t="s">
        <v>106</v>
      </c>
      <c r="C271" s="80">
        <f>C272+C273+C274+C275</f>
        <v>1685340</v>
      </c>
      <c r="D271" s="45"/>
      <c r="E271" s="45"/>
      <c r="F271" s="45"/>
      <c r="G271" s="45">
        <f>C271-E271</f>
        <v>1685340</v>
      </c>
      <c r="H271" s="105">
        <f>H272+H273+H274+H275</f>
        <v>1732648</v>
      </c>
      <c r="I271" s="45"/>
      <c r="J271" s="45"/>
      <c r="K271" s="45"/>
      <c r="L271" s="45">
        <f t="shared" si="12"/>
        <v>1732648</v>
      </c>
    </row>
    <row r="272" spans="1:12" s="19" customFormat="1" ht="13.5">
      <c r="A272" s="22">
        <v>2271</v>
      </c>
      <c r="B272" s="23" t="s">
        <v>107</v>
      </c>
      <c r="C272" s="81">
        <v>1340741</v>
      </c>
      <c r="D272" s="44"/>
      <c r="E272" s="44"/>
      <c r="F272" s="44"/>
      <c r="G272" s="44">
        <f t="shared" si="11"/>
        <v>1340741</v>
      </c>
      <c r="H272" s="81">
        <v>1336090</v>
      </c>
      <c r="I272" s="44"/>
      <c r="J272" s="44"/>
      <c r="K272" s="44"/>
      <c r="L272" s="44">
        <f t="shared" si="12"/>
        <v>1336090</v>
      </c>
    </row>
    <row r="273" spans="1:12" s="19" customFormat="1" ht="26.25">
      <c r="A273" s="22">
        <v>2272</v>
      </c>
      <c r="B273" s="23" t="s">
        <v>108</v>
      </c>
      <c r="C273" s="81">
        <v>18905</v>
      </c>
      <c r="D273" s="44"/>
      <c r="E273" s="44"/>
      <c r="F273" s="44"/>
      <c r="G273" s="44">
        <f t="shared" si="11"/>
        <v>18905</v>
      </c>
      <c r="H273" s="81">
        <v>16090</v>
      </c>
      <c r="I273" s="44"/>
      <c r="J273" s="44"/>
      <c r="K273" s="44"/>
      <c r="L273" s="44">
        <f t="shared" si="12"/>
        <v>16090</v>
      </c>
    </row>
    <row r="274" spans="1:12" s="19" customFormat="1" ht="13.5">
      <c r="A274" s="22">
        <v>2273</v>
      </c>
      <c r="B274" s="23" t="s">
        <v>109</v>
      </c>
      <c r="C274" s="81">
        <v>314100</v>
      </c>
      <c r="D274" s="44"/>
      <c r="E274" s="44"/>
      <c r="F274" s="44"/>
      <c r="G274" s="44">
        <f t="shared" si="11"/>
        <v>314100</v>
      </c>
      <c r="H274" s="81">
        <v>370386</v>
      </c>
      <c r="I274" s="44"/>
      <c r="J274" s="44"/>
      <c r="K274" s="44"/>
      <c r="L274" s="44">
        <f t="shared" si="12"/>
        <v>370386</v>
      </c>
    </row>
    <row r="275" spans="1:12" s="19" customFormat="1" ht="13.5">
      <c r="A275" s="22">
        <v>2275</v>
      </c>
      <c r="B275" s="23" t="s">
        <v>110</v>
      </c>
      <c r="C275" s="81">
        <v>11594</v>
      </c>
      <c r="D275" s="44"/>
      <c r="E275" s="44"/>
      <c r="F275" s="44"/>
      <c r="G275" s="44">
        <f t="shared" si="11"/>
        <v>11594</v>
      </c>
      <c r="H275" s="81">
        <v>10082</v>
      </c>
      <c r="I275" s="44"/>
      <c r="J275" s="44"/>
      <c r="K275" s="44"/>
      <c r="L275" s="44">
        <f t="shared" si="12"/>
        <v>10082</v>
      </c>
    </row>
    <row r="276" spans="1:12" s="19" customFormat="1" ht="52.5">
      <c r="A276" s="20">
        <v>2280</v>
      </c>
      <c r="B276" s="21" t="s">
        <v>111</v>
      </c>
      <c r="C276" s="80">
        <f>C278</f>
        <v>15450</v>
      </c>
      <c r="D276" s="45"/>
      <c r="E276" s="45"/>
      <c r="F276" s="45"/>
      <c r="G276" s="45">
        <f t="shared" si="11"/>
        <v>15450</v>
      </c>
      <c r="H276" s="80">
        <f>H278</f>
        <v>750</v>
      </c>
      <c r="I276" s="45"/>
      <c r="J276" s="45"/>
      <c r="K276" s="45"/>
      <c r="L276" s="45">
        <f t="shared" si="12"/>
        <v>750</v>
      </c>
    </row>
    <row r="277" spans="1:12" s="19" customFormat="1" ht="52.5">
      <c r="A277" s="22">
        <v>2281</v>
      </c>
      <c r="B277" s="23" t="s">
        <v>112</v>
      </c>
      <c r="C277" s="81"/>
      <c r="D277" s="44"/>
      <c r="E277" s="44"/>
      <c r="F277" s="44"/>
      <c r="G277" s="44">
        <f t="shared" si="11"/>
        <v>0</v>
      </c>
      <c r="H277" s="81"/>
      <c r="I277" s="44"/>
      <c r="J277" s="44"/>
      <c r="K277" s="44"/>
      <c r="L277" s="44">
        <f t="shared" si="12"/>
        <v>0</v>
      </c>
    </row>
    <row r="278" spans="1:12" s="19" customFormat="1" ht="52.5">
      <c r="A278" s="22">
        <v>2282</v>
      </c>
      <c r="B278" s="23" t="s">
        <v>113</v>
      </c>
      <c r="C278" s="81">
        <v>15450</v>
      </c>
      <c r="D278" s="44"/>
      <c r="E278" s="44"/>
      <c r="F278" s="44"/>
      <c r="G278" s="44">
        <f t="shared" si="11"/>
        <v>15450</v>
      </c>
      <c r="H278" s="81">
        <v>750</v>
      </c>
      <c r="I278" s="44"/>
      <c r="J278" s="44"/>
      <c r="K278" s="44"/>
      <c r="L278" s="44">
        <f t="shared" si="12"/>
        <v>750</v>
      </c>
    </row>
    <row r="279" spans="1:12" s="19" customFormat="1" ht="13.5">
      <c r="A279" s="20">
        <v>2800</v>
      </c>
      <c r="B279" s="21" t="s">
        <v>114</v>
      </c>
      <c r="C279" s="80">
        <v>700</v>
      </c>
      <c r="D279" s="45"/>
      <c r="E279" s="45"/>
      <c r="F279" s="45"/>
      <c r="G279" s="45">
        <f t="shared" si="11"/>
        <v>700</v>
      </c>
      <c r="H279" s="80">
        <v>900</v>
      </c>
      <c r="I279" s="45"/>
      <c r="J279" s="45"/>
      <c r="K279" s="45"/>
      <c r="L279" s="45">
        <f t="shared" si="12"/>
        <v>900</v>
      </c>
    </row>
    <row r="280" spans="1:12" ht="13.5">
      <c r="A280" s="9" t="s">
        <v>12</v>
      </c>
      <c r="B280" s="9" t="s">
        <v>16</v>
      </c>
      <c r="C280" s="80">
        <f>C261</f>
        <v>8722963</v>
      </c>
      <c r="D280" s="45" t="s">
        <v>12</v>
      </c>
      <c r="E280" s="45" t="s">
        <v>12</v>
      </c>
      <c r="F280" s="45" t="s">
        <v>12</v>
      </c>
      <c r="G280" s="45">
        <f>C280</f>
        <v>8722963</v>
      </c>
      <c r="H280" s="89">
        <f>H261</f>
        <v>8617854</v>
      </c>
      <c r="I280" s="45" t="s">
        <v>12</v>
      </c>
      <c r="J280" s="45" t="s">
        <v>12</v>
      </c>
      <c r="K280" s="45" t="s">
        <v>12</v>
      </c>
      <c r="L280" s="45">
        <f>L261</f>
        <v>8617854</v>
      </c>
    </row>
    <row r="281" s="60" customFormat="1" ht="13.5"/>
    <row r="282" spans="1:9" ht="13.5">
      <c r="A282" s="135" t="s">
        <v>183</v>
      </c>
      <c r="B282" s="135"/>
      <c r="C282" s="135"/>
      <c r="D282" s="135"/>
      <c r="E282" s="135"/>
      <c r="F282" s="135"/>
      <c r="G282" s="135"/>
      <c r="H282" s="135"/>
      <c r="I282" s="135"/>
    </row>
    <row r="283" ht="13.5">
      <c r="A283" s="10" t="s">
        <v>6</v>
      </c>
    </row>
    <row r="284" spans="1:9" ht="191.25" customHeight="1">
      <c r="A284" s="9" t="s">
        <v>40</v>
      </c>
      <c r="B284" s="9" t="s">
        <v>8</v>
      </c>
      <c r="C284" s="9" t="s">
        <v>41</v>
      </c>
      <c r="D284" s="9" t="s">
        <v>51</v>
      </c>
      <c r="E284" s="9" t="s">
        <v>158</v>
      </c>
      <c r="F284" s="9" t="s">
        <v>189</v>
      </c>
      <c r="G284" s="9" t="s">
        <v>190</v>
      </c>
      <c r="H284" s="9" t="s">
        <v>52</v>
      </c>
      <c r="I284" s="9" t="s">
        <v>53</v>
      </c>
    </row>
    <row r="285" spans="1:9" ht="13.5">
      <c r="A285" s="9">
        <v>1</v>
      </c>
      <c r="B285" s="9">
        <v>2</v>
      </c>
      <c r="C285" s="9">
        <v>3</v>
      </c>
      <c r="D285" s="9">
        <v>4</v>
      </c>
      <c r="E285" s="9">
        <v>5</v>
      </c>
      <c r="F285" s="9">
        <v>6</v>
      </c>
      <c r="G285" s="9">
        <v>7</v>
      </c>
      <c r="H285" s="9">
        <v>8</v>
      </c>
      <c r="I285" s="9">
        <v>9</v>
      </c>
    </row>
    <row r="286" spans="1:9" s="19" customFormat="1" ht="13.5">
      <c r="A286" s="20">
        <v>2000</v>
      </c>
      <c r="B286" s="21" t="s">
        <v>96</v>
      </c>
      <c r="C286" s="87">
        <f>C287+C289+C290+C303</f>
        <v>6531375</v>
      </c>
      <c r="D286" s="87">
        <f>D287+D289+D290+D303</f>
        <v>6413005</v>
      </c>
      <c r="E286" s="18"/>
      <c r="F286" s="18"/>
      <c r="G286" s="18"/>
      <c r="H286" s="18"/>
      <c r="I286" s="18"/>
    </row>
    <row r="287" spans="1:9" s="19" customFormat="1" ht="13.5">
      <c r="A287" s="22">
        <v>2110</v>
      </c>
      <c r="B287" s="23" t="s">
        <v>97</v>
      </c>
      <c r="C287" s="87">
        <f>C288</f>
        <v>3827563</v>
      </c>
      <c r="D287" s="87">
        <f>D288</f>
        <v>3826644</v>
      </c>
      <c r="E287" s="18"/>
      <c r="F287" s="18"/>
      <c r="G287" s="18"/>
      <c r="H287" s="18"/>
      <c r="I287" s="18"/>
    </row>
    <row r="288" spans="1:9" s="19" customFormat="1" ht="13.5">
      <c r="A288" s="22">
        <v>2111</v>
      </c>
      <c r="B288" s="23" t="s">
        <v>98</v>
      </c>
      <c r="C288" s="87">
        <v>3827563</v>
      </c>
      <c r="D288" s="87">
        <v>3826644</v>
      </c>
      <c r="E288" s="18"/>
      <c r="F288" s="18"/>
      <c r="G288" s="18"/>
      <c r="H288" s="18"/>
      <c r="I288" s="18"/>
    </row>
    <row r="289" spans="1:9" s="19" customFormat="1" ht="13.5">
      <c r="A289" s="22">
        <v>2120</v>
      </c>
      <c r="B289" s="23" t="s">
        <v>99</v>
      </c>
      <c r="C289" s="87">
        <v>866342</v>
      </c>
      <c r="D289" s="87">
        <v>849488</v>
      </c>
      <c r="E289" s="18"/>
      <c r="F289" s="18"/>
      <c r="G289" s="18"/>
      <c r="H289" s="18"/>
      <c r="I289" s="18"/>
    </row>
    <row r="290" spans="1:9" s="19" customFormat="1" ht="26.25">
      <c r="A290" s="20">
        <v>2200</v>
      </c>
      <c r="B290" s="21" t="s">
        <v>100</v>
      </c>
      <c r="C290" s="87">
        <f>C291+C292+C293+C294+C295+C296+C301</f>
        <v>1836170</v>
      </c>
      <c r="D290" s="87">
        <f>D291+D292+D293+D294+D295+D296+D301</f>
        <v>1736873</v>
      </c>
      <c r="E290" s="18"/>
      <c r="F290" s="18"/>
      <c r="G290" s="18"/>
      <c r="H290" s="18"/>
      <c r="I290" s="18"/>
    </row>
    <row r="291" spans="1:9" s="19" customFormat="1" ht="26.25">
      <c r="A291" s="22">
        <v>2210</v>
      </c>
      <c r="B291" s="23" t="s">
        <v>101</v>
      </c>
      <c r="C291" s="87">
        <v>321766</v>
      </c>
      <c r="D291" s="87">
        <v>321102</v>
      </c>
      <c r="E291" s="18"/>
      <c r="F291" s="18"/>
      <c r="G291" s="18"/>
      <c r="H291" s="18"/>
      <c r="I291" s="18"/>
    </row>
    <row r="292" spans="1:9" s="19" customFormat="1" ht="26.25">
      <c r="A292" s="22">
        <v>2220</v>
      </c>
      <c r="B292" s="23" t="s">
        <v>102</v>
      </c>
      <c r="C292" s="87">
        <v>60000</v>
      </c>
      <c r="D292" s="87">
        <v>58566</v>
      </c>
      <c r="E292" s="18"/>
      <c r="F292" s="18"/>
      <c r="G292" s="18"/>
      <c r="H292" s="18"/>
      <c r="I292" s="18"/>
    </row>
    <row r="293" spans="1:9" s="19" customFormat="1" ht="13.5">
      <c r="A293" s="22">
        <v>2230</v>
      </c>
      <c r="B293" s="23" t="s">
        <v>103</v>
      </c>
      <c r="C293" s="87">
        <v>203833</v>
      </c>
      <c r="D293" s="87">
        <v>131660</v>
      </c>
      <c r="E293" s="18"/>
      <c r="F293" s="18"/>
      <c r="G293" s="18"/>
      <c r="H293" s="18"/>
      <c r="I293" s="18"/>
    </row>
    <row r="294" spans="1:9" s="19" customFormat="1" ht="26.25">
      <c r="A294" s="22">
        <v>2240</v>
      </c>
      <c r="B294" s="23" t="s">
        <v>104</v>
      </c>
      <c r="C294" s="87">
        <v>241500</v>
      </c>
      <c r="D294" s="87">
        <v>238259</v>
      </c>
      <c r="E294" s="18"/>
      <c r="F294" s="18"/>
      <c r="G294" s="18"/>
      <c r="H294" s="18"/>
      <c r="I294" s="18"/>
    </row>
    <row r="295" spans="1:9" s="19" customFormat="1" ht="13.5">
      <c r="A295" s="22">
        <v>2250</v>
      </c>
      <c r="B295" s="23" t="s">
        <v>105</v>
      </c>
      <c r="C295" s="87">
        <v>13920</v>
      </c>
      <c r="D295" s="87">
        <v>660</v>
      </c>
      <c r="E295" s="18"/>
      <c r="F295" s="18"/>
      <c r="G295" s="18"/>
      <c r="H295" s="18"/>
      <c r="I295" s="18"/>
    </row>
    <row r="296" spans="1:9" s="19" customFormat="1" ht="26.25">
      <c r="A296" s="20">
        <v>2270</v>
      </c>
      <c r="B296" s="21" t="s">
        <v>106</v>
      </c>
      <c r="C296" s="87">
        <f>C297+C298+C299+C300</f>
        <v>984251</v>
      </c>
      <c r="D296" s="87">
        <f>D297+D298+D299+D300</f>
        <v>977980</v>
      </c>
      <c r="E296" s="18"/>
      <c r="F296" s="18"/>
      <c r="G296" s="18"/>
      <c r="H296" s="18"/>
      <c r="I296" s="18"/>
    </row>
    <row r="297" spans="1:9" s="19" customFormat="1" ht="13.5">
      <c r="A297" s="22">
        <v>2271</v>
      </c>
      <c r="B297" s="23" t="s">
        <v>107</v>
      </c>
      <c r="C297" s="87">
        <v>758000</v>
      </c>
      <c r="D297" s="87">
        <v>757477</v>
      </c>
      <c r="E297" s="18"/>
      <c r="F297" s="18"/>
      <c r="G297" s="18"/>
      <c r="H297" s="18"/>
      <c r="I297" s="18"/>
    </row>
    <row r="298" spans="1:9" s="19" customFormat="1" ht="26.25">
      <c r="A298" s="22">
        <v>2272</v>
      </c>
      <c r="B298" s="23" t="s">
        <v>108</v>
      </c>
      <c r="C298" s="87">
        <v>16495</v>
      </c>
      <c r="D298" s="87">
        <v>12190</v>
      </c>
      <c r="E298" s="18"/>
      <c r="F298" s="18"/>
      <c r="G298" s="18"/>
      <c r="H298" s="18"/>
      <c r="I298" s="18"/>
    </row>
    <row r="299" spans="1:9" s="19" customFormat="1" ht="13.5">
      <c r="A299" s="22">
        <v>2273</v>
      </c>
      <c r="B299" s="23" t="s">
        <v>109</v>
      </c>
      <c r="C299" s="87">
        <v>199975</v>
      </c>
      <c r="D299" s="87">
        <v>198590</v>
      </c>
      <c r="E299" s="18"/>
      <c r="F299" s="18"/>
      <c r="G299" s="18"/>
      <c r="H299" s="18"/>
      <c r="I299" s="18"/>
    </row>
    <row r="300" spans="1:9" s="99" customFormat="1" ht="13.5">
      <c r="A300" s="22">
        <v>2275</v>
      </c>
      <c r="B300" s="23" t="s">
        <v>110</v>
      </c>
      <c r="C300" s="87">
        <v>9781</v>
      </c>
      <c r="D300" s="87">
        <v>9723</v>
      </c>
      <c r="E300" s="98"/>
      <c r="F300" s="98"/>
      <c r="G300" s="98"/>
      <c r="H300" s="98"/>
      <c r="I300" s="98"/>
    </row>
    <row r="301" spans="1:9" s="19" customFormat="1" ht="52.5">
      <c r="A301" s="20">
        <v>2280</v>
      </c>
      <c r="B301" s="21" t="s">
        <v>111</v>
      </c>
      <c r="C301" s="87">
        <f>C302</f>
        <v>10900</v>
      </c>
      <c r="D301" s="87">
        <f>D302</f>
        <v>8646</v>
      </c>
      <c r="E301" s="18"/>
      <c r="F301" s="18"/>
      <c r="G301" s="18"/>
      <c r="H301" s="18"/>
      <c r="I301" s="18"/>
    </row>
    <row r="302" spans="1:9" s="19" customFormat="1" ht="52.5">
      <c r="A302" s="22">
        <v>2282</v>
      </c>
      <c r="B302" s="23" t="s">
        <v>113</v>
      </c>
      <c r="C302" s="87">
        <v>10900</v>
      </c>
      <c r="D302" s="87">
        <v>8646</v>
      </c>
      <c r="E302" s="18"/>
      <c r="F302" s="18"/>
      <c r="G302" s="18"/>
      <c r="H302" s="18"/>
      <c r="I302" s="18"/>
    </row>
    <row r="303" spans="1:9" s="19" customFormat="1" ht="13.5">
      <c r="A303" s="20">
        <v>2800</v>
      </c>
      <c r="B303" s="21" t="s">
        <v>114</v>
      </c>
      <c r="C303" s="87">
        <v>1300</v>
      </c>
      <c r="D303" s="81"/>
      <c r="E303" s="18"/>
      <c r="F303" s="18"/>
      <c r="G303" s="18"/>
      <c r="H303" s="18"/>
      <c r="I303" s="18"/>
    </row>
    <row r="304" spans="1:9" ht="12" customHeight="1">
      <c r="A304" s="9" t="s">
        <v>12</v>
      </c>
      <c r="B304" s="9" t="s">
        <v>16</v>
      </c>
      <c r="C304" s="87">
        <f>C286</f>
        <v>6531375</v>
      </c>
      <c r="D304" s="87">
        <f>D286</f>
        <v>6413005</v>
      </c>
      <c r="E304" s="9" t="s">
        <v>12</v>
      </c>
      <c r="F304" s="9" t="s">
        <v>12</v>
      </c>
      <c r="G304" s="9" t="s">
        <v>12</v>
      </c>
      <c r="H304" s="9" t="s">
        <v>12</v>
      </c>
      <c r="I304" s="9" t="s">
        <v>12</v>
      </c>
    </row>
    <row r="305" ht="13.5" hidden="1"/>
    <row r="306" ht="13.5" hidden="1"/>
    <row r="307" spans="1:9" ht="32.25" customHeight="1">
      <c r="A307" s="112" t="s">
        <v>184</v>
      </c>
      <c r="B307" s="112"/>
      <c r="C307" s="112"/>
      <c r="D307" s="112"/>
      <c r="E307" s="112"/>
      <c r="F307" s="112"/>
      <c r="G307" s="112"/>
      <c r="H307" s="112"/>
      <c r="I307" s="112"/>
    </row>
    <row r="308" spans="1:9" s="55" customFormat="1" ht="44.25" customHeight="1">
      <c r="A308" s="112" t="s">
        <v>201</v>
      </c>
      <c r="B308" s="113"/>
      <c r="C308" s="113"/>
      <c r="D308" s="113"/>
      <c r="E308" s="113"/>
      <c r="F308" s="113"/>
      <c r="G308" s="113"/>
      <c r="H308" s="113"/>
      <c r="I308" s="113"/>
    </row>
    <row r="309" spans="1:9" ht="45.75" customHeight="1">
      <c r="A309" s="121" t="s">
        <v>185</v>
      </c>
      <c r="B309" s="121"/>
      <c r="C309" s="121"/>
      <c r="D309" s="121"/>
      <c r="E309" s="121"/>
      <c r="F309" s="121"/>
      <c r="G309" s="121"/>
      <c r="H309" s="121"/>
      <c r="I309" s="121"/>
    </row>
    <row r="310" spans="1:9" s="37" customFormat="1" ht="42" customHeight="1">
      <c r="A310" s="143" t="s">
        <v>187</v>
      </c>
      <c r="B310" s="143"/>
      <c r="C310" s="143"/>
      <c r="D310" s="143"/>
      <c r="E310" s="143"/>
      <c r="F310" s="143"/>
      <c r="G310" s="143"/>
      <c r="H310" s="143"/>
      <c r="I310" s="143"/>
    </row>
    <row r="312" spans="1:9" ht="15" customHeight="1">
      <c r="A312" s="133" t="s">
        <v>193</v>
      </c>
      <c r="B312" s="133"/>
      <c r="C312" s="3"/>
      <c r="D312" s="5"/>
      <c r="G312" s="142" t="s">
        <v>195</v>
      </c>
      <c r="H312" s="142"/>
      <c r="I312" s="142"/>
    </row>
    <row r="313" spans="1:9" ht="13.5">
      <c r="A313" s="8"/>
      <c r="B313" s="6"/>
      <c r="D313" s="3" t="s">
        <v>54</v>
      </c>
      <c r="G313" s="141" t="s">
        <v>55</v>
      </c>
      <c r="H313" s="141"/>
      <c r="I313" s="141"/>
    </row>
    <row r="314" spans="1:9" ht="41.25" customHeight="1">
      <c r="A314" s="133" t="s">
        <v>194</v>
      </c>
      <c r="B314" s="133"/>
      <c r="C314" s="3"/>
      <c r="D314" s="5"/>
      <c r="G314" s="142" t="s">
        <v>196</v>
      </c>
      <c r="H314" s="142"/>
      <c r="I314" s="142"/>
    </row>
    <row r="315" spans="1:9" ht="13.5">
      <c r="A315" s="7"/>
      <c r="B315" s="3"/>
      <c r="C315" s="3"/>
      <c r="D315" s="3" t="s">
        <v>54</v>
      </c>
      <c r="G315" s="141" t="s">
        <v>55</v>
      </c>
      <c r="H315" s="141"/>
      <c r="I315" s="141"/>
    </row>
  </sheetData>
  <sheetProtection/>
  <mergeCells count="178">
    <mergeCell ref="G312:I312"/>
    <mergeCell ref="G314:I314"/>
    <mergeCell ref="A310:I310"/>
    <mergeCell ref="O10:P10"/>
    <mergeCell ref="L9:M9"/>
    <mergeCell ref="A10:J10"/>
    <mergeCell ref="L10:M10"/>
    <mergeCell ref="O12:P12"/>
    <mergeCell ref="O11:P11"/>
    <mergeCell ref="H12:M12"/>
    <mergeCell ref="A307:I307"/>
    <mergeCell ref="A309:I309"/>
    <mergeCell ref="J258:K258"/>
    <mergeCell ref="L258:L259"/>
    <mergeCell ref="H231:I231"/>
    <mergeCell ref="J231:J232"/>
    <mergeCell ref="A255:L255"/>
    <mergeCell ref="C257:G257"/>
    <mergeCell ref="H257:L257"/>
    <mergeCell ref="C258:C259"/>
    <mergeCell ref="D258:D259"/>
    <mergeCell ref="E258:F258"/>
    <mergeCell ref="A312:B312"/>
    <mergeCell ref="G313:I313"/>
    <mergeCell ref="A314:B314"/>
    <mergeCell ref="G315:I315"/>
    <mergeCell ref="G258:G259"/>
    <mergeCell ref="H258:H259"/>
    <mergeCell ref="I258:I259"/>
    <mergeCell ref="A282:I282"/>
    <mergeCell ref="A257:A259"/>
    <mergeCell ref="B257:B259"/>
    <mergeCell ref="A226:J226"/>
    <mergeCell ref="A228:J228"/>
    <mergeCell ref="A229:J229"/>
    <mergeCell ref="A231:A232"/>
    <mergeCell ref="B231:B232"/>
    <mergeCell ref="C231:C232"/>
    <mergeCell ref="D231:D232"/>
    <mergeCell ref="E231:E232"/>
    <mergeCell ref="F231:F232"/>
    <mergeCell ref="G231:G232"/>
    <mergeCell ref="A217:M217"/>
    <mergeCell ref="A220:A221"/>
    <mergeCell ref="B220:B221"/>
    <mergeCell ref="C220:C221"/>
    <mergeCell ref="D220:E220"/>
    <mergeCell ref="F220:G220"/>
    <mergeCell ref="H220:I220"/>
    <mergeCell ref="J220:K220"/>
    <mergeCell ref="L220:M220"/>
    <mergeCell ref="A206:I206"/>
    <mergeCell ref="A208:A209"/>
    <mergeCell ref="B208:B209"/>
    <mergeCell ref="C208:C209"/>
    <mergeCell ref="D208:F208"/>
    <mergeCell ref="G208:I208"/>
    <mergeCell ref="A200:A201"/>
    <mergeCell ref="B200:B201"/>
    <mergeCell ref="C200:C201"/>
    <mergeCell ref="D200:F200"/>
    <mergeCell ref="G200:I200"/>
    <mergeCell ref="J200:L200"/>
    <mergeCell ref="O184:O185"/>
    <mergeCell ref="P184:P185"/>
    <mergeCell ref="A197:L197"/>
    <mergeCell ref="A198:L198"/>
    <mergeCell ref="A199:L199"/>
    <mergeCell ref="G184:H184"/>
    <mergeCell ref="I184:J184"/>
    <mergeCell ref="K184:K185"/>
    <mergeCell ref="L184:L185"/>
    <mergeCell ref="M184:M185"/>
    <mergeCell ref="N184:N185"/>
    <mergeCell ref="A181:P181"/>
    <mergeCell ref="A183:A185"/>
    <mergeCell ref="B183:B185"/>
    <mergeCell ref="C183:F183"/>
    <mergeCell ref="G183:J183"/>
    <mergeCell ref="K183:L183"/>
    <mergeCell ref="M183:N183"/>
    <mergeCell ref="O183:P183"/>
    <mergeCell ref="C184:D184"/>
    <mergeCell ref="B130:B131"/>
    <mergeCell ref="E184:F184"/>
    <mergeCell ref="A167:K167"/>
    <mergeCell ref="A169:A170"/>
    <mergeCell ref="B169:C169"/>
    <mergeCell ref="D169:E169"/>
    <mergeCell ref="F169:G169"/>
    <mergeCell ref="H169:I169"/>
    <mergeCell ref="J169:K169"/>
    <mergeCell ref="A128:M128"/>
    <mergeCell ref="K130:M130"/>
    <mergeCell ref="A153:J153"/>
    <mergeCell ref="A155:A156"/>
    <mergeCell ref="B155:B156"/>
    <mergeCell ref="C155:C156"/>
    <mergeCell ref="D155:D156"/>
    <mergeCell ref="E155:G155"/>
    <mergeCell ref="H155:J155"/>
    <mergeCell ref="A130:A131"/>
    <mergeCell ref="A118:J118"/>
    <mergeCell ref="C130:C131"/>
    <mergeCell ref="D130:D131"/>
    <mergeCell ref="E130:G130"/>
    <mergeCell ref="H130:J130"/>
    <mergeCell ref="A120:A121"/>
    <mergeCell ref="B120:B121"/>
    <mergeCell ref="C120:F120"/>
    <mergeCell ref="G120:J120"/>
    <mergeCell ref="A127:M127"/>
    <mergeCell ref="A108:N108"/>
    <mergeCell ref="A109:N109"/>
    <mergeCell ref="A111:A112"/>
    <mergeCell ref="B111:B112"/>
    <mergeCell ref="C111:F111"/>
    <mergeCell ref="G111:J111"/>
    <mergeCell ref="K111:N111"/>
    <mergeCell ref="A91:A92"/>
    <mergeCell ref="B91:B92"/>
    <mergeCell ref="C91:F91"/>
    <mergeCell ref="G91:J91"/>
    <mergeCell ref="A99:J99"/>
    <mergeCell ref="A101:A102"/>
    <mergeCell ref="B101:B102"/>
    <mergeCell ref="C101:F101"/>
    <mergeCell ref="G101:J101"/>
    <mergeCell ref="A83:A84"/>
    <mergeCell ref="B83:B84"/>
    <mergeCell ref="C83:F83"/>
    <mergeCell ref="G83:J83"/>
    <mergeCell ref="K83:N83"/>
    <mergeCell ref="A89:J89"/>
    <mergeCell ref="A54:A55"/>
    <mergeCell ref="B54:B55"/>
    <mergeCell ref="C54:F54"/>
    <mergeCell ref="G54:J54"/>
    <mergeCell ref="K54:N54"/>
    <mergeCell ref="A81:N81"/>
    <mergeCell ref="A41:A42"/>
    <mergeCell ref="B41:B42"/>
    <mergeCell ref="C41:F41"/>
    <mergeCell ref="G41:J41"/>
    <mergeCell ref="A51:N51"/>
    <mergeCell ref="A52:N52"/>
    <mergeCell ref="A27:A28"/>
    <mergeCell ref="B27:B28"/>
    <mergeCell ref="C27:F27"/>
    <mergeCell ref="G27:J27"/>
    <mergeCell ref="K27:N27"/>
    <mergeCell ref="A39:J39"/>
    <mergeCell ref="A8:J8"/>
    <mergeCell ref="A7:K7"/>
    <mergeCell ref="A9:K9"/>
    <mergeCell ref="A19:K20"/>
    <mergeCell ref="A22:K23"/>
    <mergeCell ref="A26:B26"/>
    <mergeCell ref="A18:P18"/>
    <mergeCell ref="A21:P21"/>
    <mergeCell ref="A24:P24"/>
    <mergeCell ref="A25:P25"/>
    <mergeCell ref="A6:P6"/>
    <mergeCell ref="O7:P7"/>
    <mergeCell ref="L8:M8"/>
    <mergeCell ref="O9:P9"/>
    <mergeCell ref="O8:P8"/>
    <mergeCell ref="L7:M7"/>
    <mergeCell ref="A308:I308"/>
    <mergeCell ref="H11:M11"/>
    <mergeCell ref="C11:E11"/>
    <mergeCell ref="F11:G11"/>
    <mergeCell ref="A17:J17"/>
    <mergeCell ref="A227:J227"/>
    <mergeCell ref="F12:G12"/>
    <mergeCell ref="C12:E12"/>
    <mergeCell ref="A14:P14"/>
    <mergeCell ref="A16:P16"/>
  </mergeCells>
  <printOptions/>
  <pageMargins left="0.15748031496062992" right="0.15748031496062992" top="0" bottom="0.07874015748031496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2022-11-10T14:06:25Z</cp:lastPrinted>
  <dcterms:created xsi:type="dcterms:W3CDTF">2018-08-27T10:46:38Z</dcterms:created>
  <dcterms:modified xsi:type="dcterms:W3CDTF">2022-11-10T14:09:45Z</dcterms:modified>
  <cp:category/>
  <cp:version/>
  <cp:contentType/>
  <cp:contentStatus/>
</cp:coreProperties>
</file>