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<sst xmlns="http://schemas.openxmlformats.org/spreadsheetml/2006/main" count="65" uniqueCount="64">
  <si>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Код</t>
  </si>
  <si>
    <t>Назва доходів</t>
  </si>
  <si>
    <t>Фактично надійшло</t>
  </si>
  <si>
    <t>% виконання</t>
  </si>
  <si>
    <t>гривень</t>
  </si>
  <si>
    <t>Затверджено міськрадою                 на 2015 рік                       ( бюджет)</t>
  </si>
  <si>
    <t>Затверджено міськрадою               на 2015 рік  з урахуванням змін</t>
  </si>
  <si>
    <t>180101-104</t>
  </si>
  <si>
    <t>180105-109</t>
  </si>
  <si>
    <t>Плата з землю</t>
  </si>
  <si>
    <t xml:space="preserve"> Єдиний податок</t>
  </si>
  <si>
    <t xml:space="preserve">  Частина прибутку</t>
  </si>
  <si>
    <t xml:space="preserve">  Адмін.штрафи</t>
  </si>
  <si>
    <t xml:space="preserve">  Концесійні платежі</t>
  </si>
  <si>
    <t xml:space="preserve">  Інші надходження</t>
  </si>
  <si>
    <t xml:space="preserve">  Реалізація безхазяйного майна</t>
  </si>
  <si>
    <t>Податок на доходи фізичних осіб (60%)</t>
  </si>
  <si>
    <t>Акцизний податок з реалізації підакцизних товарів</t>
  </si>
  <si>
    <t>Рентна плата за спец.використання лісових ресурсів</t>
  </si>
  <si>
    <t>Податок на нерухоме майно, відмінне від зем.ділянки</t>
  </si>
  <si>
    <t xml:space="preserve"> Екологічний податок(25%)</t>
  </si>
  <si>
    <t xml:space="preserve">  Штрафи за порушення законодавства про патентування</t>
  </si>
  <si>
    <t xml:space="preserve">  Плата за оренду комунального майна</t>
  </si>
  <si>
    <t xml:space="preserve"> Плата за надання інших адміністративних послуг</t>
  </si>
  <si>
    <t>Збір за провадж.деяких видів підпр.діяльн.до 1.01.2015р</t>
  </si>
  <si>
    <t xml:space="preserve">Базова дотація </t>
  </si>
  <si>
    <t>Освітня субвенція</t>
  </si>
  <si>
    <t>Медична мубвенція</t>
  </si>
  <si>
    <t>Всього загальний фонд</t>
  </si>
  <si>
    <t>Субвенції всього, в тому числі:</t>
  </si>
  <si>
    <t xml:space="preserve"> на допомогу сім"ям з дітьми... </t>
  </si>
  <si>
    <t>на надання пільг та житлових субсидій…</t>
  </si>
  <si>
    <t>Інші субвенції</t>
  </si>
  <si>
    <t>на дітей-сиріт, дит.будинки сімейного типу…</t>
  </si>
  <si>
    <t>Разом загальний фонд</t>
  </si>
  <si>
    <t>Цільові фонди</t>
  </si>
  <si>
    <t>Відчуження майна</t>
  </si>
  <si>
    <t>Продаж землі</t>
  </si>
  <si>
    <t xml:space="preserve">Відсотки за користування кредитом на буд-во житла... </t>
  </si>
  <si>
    <t>Грошові стягнення за шкоду НПС</t>
  </si>
  <si>
    <t>Інші надходження до фондів охорони НПС</t>
  </si>
  <si>
    <t>Власні надходження бюджетних установ</t>
  </si>
  <si>
    <t>Збір за провадж.торг.нафтопрод.на АЗС... до 1.01.2015р.</t>
  </si>
  <si>
    <t>Всього спеціальний фонд</t>
  </si>
  <si>
    <t>Разом бюджет</t>
  </si>
  <si>
    <t>Разом спеціальний фонд</t>
  </si>
  <si>
    <t>Надходження  коштів пайової участі…</t>
  </si>
  <si>
    <t>Транспортний податок</t>
  </si>
  <si>
    <t xml:space="preserve"> Інші надходження</t>
  </si>
  <si>
    <t xml:space="preserve"> Державне мито</t>
  </si>
  <si>
    <t>Податок на прибуток підпрємств комун. власності</t>
  </si>
  <si>
    <t>Таблиця 1</t>
  </si>
  <si>
    <t xml:space="preserve">Туристичний збір </t>
  </si>
  <si>
    <t>Субвенція на різницю в тарифах…</t>
  </si>
  <si>
    <t>на проведення виборів депутатів місцевих рад…</t>
  </si>
  <si>
    <t>Бюджет розвитку, в тому числі:</t>
  </si>
  <si>
    <t>Податок на майно, в тому числі:</t>
  </si>
  <si>
    <t xml:space="preserve">на соц.-ек. розвиток окремих територій... </t>
  </si>
  <si>
    <t>на надання пільг з придбання  твердого палива…</t>
  </si>
  <si>
    <t>на надання пільг з послуг зв`язку та пільговий проїзд…</t>
  </si>
  <si>
    <t>Стабілізаційна дотація</t>
  </si>
  <si>
    <t xml:space="preserve"> Надходження коштів з рахунків виборчих фондів</t>
  </si>
  <si>
    <t xml:space="preserve">               Виконання доходної частини бюджету міста Біла Церква за 2015 рік</t>
  </si>
  <si>
    <t>180110-111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</si>
</sst>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horizontal="right"/>
    </xf>
    <xf numFmtId="173" fontId="3" fillId="0" borderId="1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173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3" fontId="3" fillId="0" borderId="21" xfId="0" applyNumberFormat="1" applyFont="1" applyBorder="1" applyAlignment="1">
      <alignment/>
    </xf>
    <xf numFmtId="173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24" xfId="0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21" xfId="0" applyNumberFormat="1" applyFont="1" applyBorder="1" applyAlignment="1">
      <alignment/>
    </xf>
    <xf numFmtId="173" fontId="3" fillId="0" borderId="22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20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173" fontId="2" fillId="0" borderId="15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173" fontId="2" fillId="0" borderId="30" xfId="0" applyNumberFormat="1" applyFont="1" applyBorder="1" applyAlignment="1">
      <alignment/>
    </xf>
    <xf numFmtId="0" fontId="0" fillId="0" borderId="30" xfId="0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3" fontId="2" fillId="0" borderId="31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27" xfId="0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" fillId="0" borderId="3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2" fillId="0" borderId="35" xfId="0" applyNumberFormat="1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33" borderId="15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2" fillId="0" borderId="36" xfId="0" applyFont="1" applyBorder="1" applyAlignment="1">
      <alignment/>
    </xf>
    <xf numFmtId="3" fontId="0" fillId="0" borderId="0" xfId="0" applyNumberFormat="1" applyAlignment="1">
      <alignment/>
    </xf>
    <xf numFmtId="173" fontId="9" fillId="0" borderId="19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/>
    </xf>
    <xf numFmtId="173" fontId="3" fillId="0" borderId="26" xfId="0" applyNumberFormat="1" applyFont="1" applyBorder="1" applyAlignment="1">
      <alignment horizontal="right"/>
    </xf>
    <xf numFmtId="3" fontId="3" fillId="0" borderId="37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173" fontId="3" fillId="0" borderId="39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/>
    </xf>
    <xf numFmtId="173" fontId="9" fillId="0" borderId="26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173" fontId="4" fillId="34" borderId="15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4" fillId="34" borderId="4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173" fontId="4" fillId="34" borderId="15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left"/>
    </xf>
    <xf numFmtId="3" fontId="4" fillId="34" borderId="35" xfId="0" applyNumberFormat="1" applyFont="1" applyFill="1" applyBorder="1" applyAlignment="1">
      <alignment horizontal="right"/>
    </xf>
    <xf numFmtId="3" fontId="4" fillId="34" borderId="31" xfId="0" applyNumberFormat="1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11.125" style="0" customWidth="1"/>
    <col min="2" max="2" width="48.875" style="0" customWidth="1"/>
    <col min="3" max="3" width="12.125" style="0" customWidth="1"/>
    <col min="4" max="4" width="13.00390625" style="0" customWidth="1"/>
    <col min="5" max="5" width="12.75390625" style="0" customWidth="1"/>
    <col min="6" max="6" width="9.875" style="0" customWidth="1"/>
    <col min="9" max="9" width="14.00390625" style="0" customWidth="1"/>
    <col min="11" max="11" width="13.875" style="0" bestFit="1" customWidth="1"/>
  </cols>
  <sheetData>
    <row r="1" spans="1:6" ht="15.75">
      <c r="A1" s="15"/>
      <c r="B1" s="16"/>
      <c r="C1" s="16"/>
      <c r="D1" s="16"/>
      <c r="E1" s="16" t="s">
        <v>51</v>
      </c>
      <c r="F1" s="16"/>
    </row>
    <row r="3" spans="1:7" ht="12.75">
      <c r="A3" s="115" t="s">
        <v>62</v>
      </c>
      <c r="B3" s="115"/>
      <c r="C3" s="115"/>
      <c r="D3" s="115"/>
      <c r="E3" s="115"/>
      <c r="F3" s="115"/>
      <c r="G3" s="1"/>
    </row>
    <row r="4" spans="1:6" ht="13.5" thickBot="1">
      <c r="A4" s="1"/>
      <c r="B4" s="1"/>
      <c r="C4" s="1"/>
      <c r="D4" s="1"/>
      <c r="E4" s="1"/>
      <c r="F4" t="s">
        <v>4</v>
      </c>
    </row>
    <row r="5" spans="1:6" ht="12.75" customHeight="1">
      <c r="A5" s="128" t="s">
        <v>0</v>
      </c>
      <c r="B5" s="131" t="s">
        <v>1</v>
      </c>
      <c r="C5" s="116" t="s">
        <v>5</v>
      </c>
      <c r="D5" s="119" t="s">
        <v>6</v>
      </c>
      <c r="E5" s="125" t="s">
        <v>2</v>
      </c>
      <c r="F5" s="122" t="s">
        <v>3</v>
      </c>
    </row>
    <row r="6" spans="1:6" ht="12.75">
      <c r="A6" s="129"/>
      <c r="B6" s="132"/>
      <c r="C6" s="117"/>
      <c r="D6" s="120"/>
      <c r="E6" s="126"/>
      <c r="F6" s="123"/>
    </row>
    <row r="7" spans="1:6" ht="12.75">
      <c r="A7" s="129"/>
      <c r="B7" s="132"/>
      <c r="C7" s="117"/>
      <c r="D7" s="120"/>
      <c r="E7" s="126"/>
      <c r="F7" s="123"/>
    </row>
    <row r="8" spans="1:6" ht="17.25" customHeight="1" thickBot="1">
      <c r="A8" s="130"/>
      <c r="B8" s="133"/>
      <c r="C8" s="118"/>
      <c r="D8" s="121"/>
      <c r="E8" s="127"/>
      <c r="F8" s="124"/>
    </row>
    <row r="9" spans="1:6" ht="17.25" customHeight="1">
      <c r="A9" s="29">
        <v>11010000</v>
      </c>
      <c r="B9" s="70" t="s">
        <v>16</v>
      </c>
      <c r="C9" s="60">
        <v>141799508</v>
      </c>
      <c r="D9" s="27">
        <v>177337300</v>
      </c>
      <c r="E9" s="27">
        <v>196870500</v>
      </c>
      <c r="F9" s="28">
        <f>E9/D9*100</f>
        <v>111.01471602420922</v>
      </c>
    </row>
    <row r="10" spans="1:6" ht="17.25" customHeight="1">
      <c r="A10" s="18">
        <v>11020201</v>
      </c>
      <c r="B10" s="71" t="s">
        <v>50</v>
      </c>
      <c r="C10" s="61">
        <v>700000</v>
      </c>
      <c r="D10" s="3">
        <v>1117076</v>
      </c>
      <c r="E10" s="4">
        <v>1340801</v>
      </c>
      <c r="F10" s="12">
        <f>E10/D10*100</f>
        <v>120.02773311753184</v>
      </c>
    </row>
    <row r="11" spans="1:6" ht="17.25" customHeight="1">
      <c r="A11" s="20">
        <v>13010200</v>
      </c>
      <c r="B11" s="72" t="s">
        <v>18</v>
      </c>
      <c r="C11" s="61">
        <v>1300</v>
      </c>
      <c r="D11" s="3">
        <v>1300</v>
      </c>
      <c r="E11" s="4">
        <v>1893</v>
      </c>
      <c r="F11" s="12">
        <f aca="true" t="shared" si="0" ref="F11:F31">E11/D11*100</f>
        <v>145.6153846153846</v>
      </c>
    </row>
    <row r="12" spans="1:6" ht="17.25" customHeight="1">
      <c r="A12" s="18">
        <v>14040000</v>
      </c>
      <c r="B12" s="71" t="s">
        <v>17</v>
      </c>
      <c r="C12" s="61">
        <v>3800000</v>
      </c>
      <c r="D12" s="3">
        <v>45368932</v>
      </c>
      <c r="E12" s="4">
        <v>64520603</v>
      </c>
      <c r="F12" s="12">
        <f t="shared" si="0"/>
        <v>142.2131845642741</v>
      </c>
    </row>
    <row r="13" spans="1:6" ht="17.25" customHeight="1">
      <c r="A13" s="26">
        <v>18010000</v>
      </c>
      <c r="B13" s="73" t="s">
        <v>56</v>
      </c>
      <c r="C13" s="9">
        <f>SUM(C14:C16)</f>
        <v>28247100</v>
      </c>
      <c r="D13" s="6">
        <f>SUM(D14:D16)</f>
        <v>34448415</v>
      </c>
      <c r="E13" s="6">
        <f>SUM(E14:E16)</f>
        <v>38382086</v>
      </c>
      <c r="F13" s="12">
        <f t="shared" si="0"/>
        <v>111.41901884310208</v>
      </c>
    </row>
    <row r="14" spans="1:6" ht="17.25" customHeight="1">
      <c r="A14" s="91" t="s">
        <v>7</v>
      </c>
      <c r="B14" s="92" t="s">
        <v>19</v>
      </c>
      <c r="C14" s="93">
        <v>247100</v>
      </c>
      <c r="D14" s="94">
        <v>1427075</v>
      </c>
      <c r="E14" s="95">
        <v>2068180</v>
      </c>
      <c r="F14" s="96">
        <f t="shared" si="0"/>
        <v>144.92440831771282</v>
      </c>
    </row>
    <row r="15" spans="1:6" ht="17.25" customHeight="1">
      <c r="A15" s="97" t="s">
        <v>8</v>
      </c>
      <c r="B15" s="98" t="s">
        <v>9</v>
      </c>
      <c r="C15" s="99">
        <v>28000000</v>
      </c>
      <c r="D15" s="100">
        <v>31820590</v>
      </c>
      <c r="E15" s="101">
        <v>34084504</v>
      </c>
      <c r="F15" s="96">
        <f t="shared" si="0"/>
        <v>107.11461981063204</v>
      </c>
    </row>
    <row r="16" spans="1:6" ht="17.25" customHeight="1">
      <c r="A16" s="97" t="s">
        <v>63</v>
      </c>
      <c r="B16" s="98" t="s">
        <v>47</v>
      </c>
      <c r="C16" s="99"/>
      <c r="D16" s="100">
        <v>1200750</v>
      </c>
      <c r="E16" s="101">
        <v>2229402</v>
      </c>
      <c r="F16" s="96">
        <f t="shared" si="0"/>
        <v>185.66745783885074</v>
      </c>
    </row>
    <row r="17" spans="1:6" ht="17.25" customHeight="1">
      <c r="A17" s="21">
        <v>18030000</v>
      </c>
      <c r="B17" s="74" t="s">
        <v>52</v>
      </c>
      <c r="C17" s="62"/>
      <c r="D17" s="48">
        <v>2842</v>
      </c>
      <c r="E17" s="11">
        <v>4882</v>
      </c>
      <c r="F17" s="12">
        <f t="shared" si="0"/>
        <v>171.780436312456</v>
      </c>
    </row>
    <row r="18" spans="1:6" ht="17.25" customHeight="1">
      <c r="A18" s="5">
        <v>18040000</v>
      </c>
      <c r="B18" s="75" t="s">
        <v>24</v>
      </c>
      <c r="C18" s="61"/>
      <c r="D18" s="3"/>
      <c r="E18" s="3">
        <v>-160501</v>
      </c>
      <c r="F18" s="12"/>
    </row>
    <row r="19" spans="1:6" ht="17.25" customHeight="1">
      <c r="A19" s="30">
        <v>18050000</v>
      </c>
      <c r="B19" s="73" t="s">
        <v>10</v>
      </c>
      <c r="C19" s="9">
        <v>48000000</v>
      </c>
      <c r="D19" s="6">
        <v>53665960</v>
      </c>
      <c r="E19" s="6">
        <v>59854127</v>
      </c>
      <c r="F19" s="12">
        <f t="shared" si="0"/>
        <v>111.53089779815734</v>
      </c>
    </row>
    <row r="20" spans="1:6" ht="17.25" customHeight="1">
      <c r="A20" s="2">
        <v>19010000</v>
      </c>
      <c r="B20" s="71" t="s">
        <v>20</v>
      </c>
      <c r="C20" s="61">
        <v>410000</v>
      </c>
      <c r="D20" s="3">
        <v>410000</v>
      </c>
      <c r="E20" s="3">
        <v>509122</v>
      </c>
      <c r="F20" s="12">
        <f t="shared" si="0"/>
        <v>124.1760975609756</v>
      </c>
    </row>
    <row r="21" spans="1:6" ht="17.25" customHeight="1">
      <c r="A21" s="21">
        <v>21010300</v>
      </c>
      <c r="B21" s="74" t="s">
        <v>11</v>
      </c>
      <c r="C21" s="63">
        <v>100000</v>
      </c>
      <c r="D21" s="10">
        <v>351211</v>
      </c>
      <c r="E21" s="10">
        <v>419108</v>
      </c>
      <c r="F21" s="12">
        <f t="shared" si="0"/>
        <v>119.33225326086028</v>
      </c>
    </row>
    <row r="22" spans="1:6" ht="17.25" customHeight="1">
      <c r="A22" s="21">
        <v>21080500</v>
      </c>
      <c r="B22" s="74" t="s">
        <v>48</v>
      </c>
      <c r="C22" s="63"/>
      <c r="D22" s="10">
        <v>6711</v>
      </c>
      <c r="E22" s="10">
        <v>6711</v>
      </c>
      <c r="F22" s="12">
        <f t="shared" si="0"/>
        <v>100</v>
      </c>
    </row>
    <row r="23" spans="1:6" ht="17.25" customHeight="1">
      <c r="A23" s="21">
        <v>21080900</v>
      </c>
      <c r="B23" s="74" t="s">
        <v>21</v>
      </c>
      <c r="C23" s="63">
        <v>10000</v>
      </c>
      <c r="D23" s="10">
        <v>10000</v>
      </c>
      <c r="E23" s="10">
        <v>3714</v>
      </c>
      <c r="F23" s="12">
        <f t="shared" si="0"/>
        <v>37.14</v>
      </c>
    </row>
    <row r="24" spans="1:6" ht="17.25" customHeight="1">
      <c r="A24" s="21">
        <v>21081100</v>
      </c>
      <c r="B24" s="74" t="s">
        <v>12</v>
      </c>
      <c r="C24" s="63">
        <v>80000</v>
      </c>
      <c r="D24" s="10">
        <v>80000</v>
      </c>
      <c r="E24" s="10">
        <v>68893</v>
      </c>
      <c r="F24" s="12">
        <f t="shared" si="0"/>
        <v>86.11625000000001</v>
      </c>
    </row>
    <row r="25" spans="1:6" ht="17.25" customHeight="1">
      <c r="A25" s="2">
        <v>22012500</v>
      </c>
      <c r="B25" s="71" t="s">
        <v>23</v>
      </c>
      <c r="C25" s="61">
        <v>100000</v>
      </c>
      <c r="D25" s="3">
        <v>2700000</v>
      </c>
      <c r="E25" s="3">
        <v>3975809</v>
      </c>
      <c r="F25" s="12">
        <f t="shared" si="0"/>
        <v>147.2521851851852</v>
      </c>
    </row>
    <row r="26" spans="1:6" ht="17.25" customHeight="1">
      <c r="A26" s="21">
        <v>22080400</v>
      </c>
      <c r="B26" s="74" t="s">
        <v>22</v>
      </c>
      <c r="C26" s="63">
        <v>3000000</v>
      </c>
      <c r="D26" s="10">
        <v>3000000</v>
      </c>
      <c r="E26" s="10">
        <v>3016653</v>
      </c>
      <c r="F26" s="12">
        <f t="shared" si="0"/>
        <v>100.55510000000001</v>
      </c>
    </row>
    <row r="27" spans="1:6" ht="17.25" customHeight="1">
      <c r="A27" s="19">
        <v>22090000</v>
      </c>
      <c r="B27" s="74" t="s">
        <v>49</v>
      </c>
      <c r="C27" s="63">
        <v>2000000</v>
      </c>
      <c r="D27" s="10">
        <v>2000000</v>
      </c>
      <c r="E27" s="11">
        <v>1764614</v>
      </c>
      <c r="F27" s="12">
        <f t="shared" si="0"/>
        <v>88.2307</v>
      </c>
    </row>
    <row r="28" spans="1:6" ht="17.25" customHeight="1">
      <c r="A28" s="2">
        <v>24060300</v>
      </c>
      <c r="B28" s="71" t="s">
        <v>14</v>
      </c>
      <c r="C28" s="61">
        <v>150000</v>
      </c>
      <c r="D28" s="3">
        <v>150000</v>
      </c>
      <c r="E28" s="3">
        <v>262857</v>
      </c>
      <c r="F28" s="12">
        <f t="shared" si="0"/>
        <v>175.238</v>
      </c>
    </row>
    <row r="29" spans="1:6" ht="17.25" customHeight="1">
      <c r="A29" s="7">
        <v>24160100</v>
      </c>
      <c r="B29" s="76" t="s">
        <v>13</v>
      </c>
      <c r="C29" s="64">
        <v>1890000</v>
      </c>
      <c r="D29" s="8">
        <v>2062500</v>
      </c>
      <c r="E29" s="8">
        <v>2856900</v>
      </c>
      <c r="F29" s="12">
        <f t="shared" si="0"/>
        <v>138.51636363636365</v>
      </c>
    </row>
    <row r="30" spans="1:6" ht="17.25" customHeight="1">
      <c r="A30" s="7">
        <v>24060600</v>
      </c>
      <c r="B30" s="76" t="s">
        <v>61</v>
      </c>
      <c r="C30" s="64"/>
      <c r="D30" s="8"/>
      <c r="E30" s="8">
        <v>100</v>
      </c>
      <c r="F30" s="12"/>
    </row>
    <row r="31" spans="1:6" ht="17.25" customHeight="1">
      <c r="A31" s="2">
        <v>31010200</v>
      </c>
      <c r="B31" s="71" t="s">
        <v>15</v>
      </c>
      <c r="C31" s="61">
        <v>25000</v>
      </c>
      <c r="D31" s="3">
        <v>25000</v>
      </c>
      <c r="E31" s="3">
        <v>43093</v>
      </c>
      <c r="F31" s="12">
        <f t="shared" si="0"/>
        <v>172.37199999999999</v>
      </c>
    </row>
    <row r="32" spans="1:6" ht="17.25" customHeight="1">
      <c r="A32" s="24"/>
      <c r="B32" s="77" t="s">
        <v>28</v>
      </c>
      <c r="C32" s="65">
        <f>SUM(C9:C13,C19:C31)</f>
        <v>230312908</v>
      </c>
      <c r="D32" s="43">
        <f>SUM(D9:D13,D17:D31)</f>
        <v>322737247</v>
      </c>
      <c r="E32" s="43">
        <f>SUM(E9:E13,E17:E31)</f>
        <v>373741965</v>
      </c>
      <c r="F32" s="47">
        <f>E32/D32*100</f>
        <v>115.80379038183963</v>
      </c>
    </row>
    <row r="33" spans="1:6" ht="17.25" customHeight="1">
      <c r="A33" s="44">
        <v>41020100</v>
      </c>
      <c r="B33" s="78" t="s">
        <v>25</v>
      </c>
      <c r="C33" s="63">
        <v>17810800</v>
      </c>
      <c r="D33" s="10">
        <v>17810800</v>
      </c>
      <c r="E33" s="10">
        <v>17810800</v>
      </c>
      <c r="F33" s="12">
        <f>E33/D33*100</f>
        <v>100</v>
      </c>
    </row>
    <row r="34" spans="1:6" ht="17.25" customHeight="1">
      <c r="A34" s="44">
        <v>41020600</v>
      </c>
      <c r="B34" s="78" t="s">
        <v>60</v>
      </c>
      <c r="C34" s="63"/>
      <c r="D34" s="10">
        <v>2441900</v>
      </c>
      <c r="E34" s="10">
        <v>2441900</v>
      </c>
      <c r="F34" s="12">
        <f>E34/D34*100</f>
        <v>100</v>
      </c>
    </row>
    <row r="35" spans="1:6" ht="17.25" customHeight="1">
      <c r="A35" s="24"/>
      <c r="B35" s="79" t="s">
        <v>29</v>
      </c>
      <c r="C35" s="9">
        <f>SUM(C36:C44)</f>
        <v>535475200</v>
      </c>
      <c r="D35" s="3">
        <f>SUM(D36:D46)</f>
        <v>771159286</v>
      </c>
      <c r="E35" s="3">
        <f>SUM(E36:E46)</f>
        <v>692502772</v>
      </c>
      <c r="F35" s="12">
        <f>E35/D35*100</f>
        <v>89.80022474889837</v>
      </c>
    </row>
    <row r="36" spans="1:6" ht="17.25" customHeight="1">
      <c r="A36" s="102">
        <v>41033900</v>
      </c>
      <c r="B36" s="103" t="s">
        <v>26</v>
      </c>
      <c r="C36" s="104">
        <v>141221800</v>
      </c>
      <c r="D36" s="94">
        <v>150097500</v>
      </c>
      <c r="E36" s="94">
        <v>150097500</v>
      </c>
      <c r="F36" s="96">
        <f>E36/D36*100</f>
        <v>100</v>
      </c>
    </row>
    <row r="37" spans="1:6" ht="17.25" customHeight="1">
      <c r="A37" s="102">
        <v>41034200</v>
      </c>
      <c r="B37" s="103" t="s">
        <v>27</v>
      </c>
      <c r="C37" s="104">
        <v>135411000</v>
      </c>
      <c r="D37" s="94">
        <v>146140500</v>
      </c>
      <c r="E37" s="94">
        <v>146140500</v>
      </c>
      <c r="F37" s="96">
        <f aca="true" t="shared" si="1" ref="F37:F46">E37/D37*100</f>
        <v>100</v>
      </c>
    </row>
    <row r="38" spans="1:6" ht="17.25" customHeight="1">
      <c r="A38" s="102">
        <v>41030600</v>
      </c>
      <c r="B38" s="103" t="s">
        <v>30</v>
      </c>
      <c r="C38" s="104">
        <v>153448100</v>
      </c>
      <c r="D38" s="94">
        <v>165656800</v>
      </c>
      <c r="E38" s="94">
        <v>165647650</v>
      </c>
      <c r="F38" s="96">
        <f t="shared" si="1"/>
        <v>99.99447653220393</v>
      </c>
    </row>
    <row r="39" spans="1:6" ht="17.25" customHeight="1">
      <c r="A39" s="102">
        <v>41030800</v>
      </c>
      <c r="B39" s="103" t="s">
        <v>31</v>
      </c>
      <c r="C39" s="104">
        <v>85345000</v>
      </c>
      <c r="D39" s="94">
        <v>236531400</v>
      </c>
      <c r="E39" s="94">
        <v>159121093</v>
      </c>
      <c r="F39" s="96">
        <f t="shared" si="1"/>
        <v>67.272714320382</v>
      </c>
    </row>
    <row r="40" spans="1:6" ht="17.25" customHeight="1">
      <c r="A40" s="102">
        <v>41030900</v>
      </c>
      <c r="B40" s="103" t="s">
        <v>59</v>
      </c>
      <c r="C40" s="104">
        <v>13808000</v>
      </c>
      <c r="D40" s="94">
        <v>14408000</v>
      </c>
      <c r="E40" s="94">
        <v>14144314</v>
      </c>
      <c r="F40" s="96">
        <f t="shared" si="1"/>
        <v>98.16986396446418</v>
      </c>
    </row>
    <row r="41" spans="1:6" ht="17.25" customHeight="1">
      <c r="A41" s="102">
        <v>41031000</v>
      </c>
      <c r="B41" s="103" t="s">
        <v>58</v>
      </c>
      <c r="C41" s="104">
        <v>20000</v>
      </c>
      <c r="D41" s="94">
        <v>20000</v>
      </c>
      <c r="E41" s="94">
        <v>7579</v>
      </c>
      <c r="F41" s="96">
        <f t="shared" si="1"/>
        <v>37.895</v>
      </c>
    </row>
    <row r="42" spans="1:6" ht="17.25" customHeight="1">
      <c r="A42" s="102">
        <v>41034500</v>
      </c>
      <c r="B42" s="103" t="s">
        <v>57</v>
      </c>
      <c r="C42" s="104"/>
      <c r="D42" s="94">
        <v>9200000</v>
      </c>
      <c r="E42" s="94">
        <v>8609318</v>
      </c>
      <c r="F42" s="96">
        <f t="shared" si="1"/>
        <v>93.57954347826087</v>
      </c>
    </row>
    <row r="43" spans="1:6" ht="17.25" customHeight="1">
      <c r="A43" s="102">
        <v>41035000</v>
      </c>
      <c r="B43" s="103" t="s">
        <v>32</v>
      </c>
      <c r="C43" s="104">
        <v>5495600</v>
      </c>
      <c r="D43" s="94">
        <v>2048800</v>
      </c>
      <c r="E43" s="94">
        <v>2048715</v>
      </c>
      <c r="F43" s="96">
        <f t="shared" si="1"/>
        <v>99.99585122998829</v>
      </c>
    </row>
    <row r="44" spans="1:6" ht="17.25" customHeight="1">
      <c r="A44" s="91">
        <v>41035800</v>
      </c>
      <c r="B44" s="92" t="s">
        <v>33</v>
      </c>
      <c r="C44" s="104">
        <v>725700</v>
      </c>
      <c r="D44" s="94">
        <v>725700</v>
      </c>
      <c r="E44" s="94">
        <v>550180</v>
      </c>
      <c r="F44" s="96">
        <f t="shared" si="1"/>
        <v>75.81369712002206</v>
      </c>
    </row>
    <row r="45" spans="1:6" ht="17.25" customHeight="1">
      <c r="A45" s="91">
        <v>41036600</v>
      </c>
      <c r="B45" s="105" t="s">
        <v>53</v>
      </c>
      <c r="C45" s="104"/>
      <c r="D45" s="94">
        <v>43334500</v>
      </c>
      <c r="E45" s="94">
        <v>43334500</v>
      </c>
      <c r="F45" s="96">
        <f t="shared" si="1"/>
        <v>100</v>
      </c>
    </row>
    <row r="46" spans="1:6" ht="17.25" customHeight="1">
      <c r="A46" s="91">
        <v>41037000</v>
      </c>
      <c r="B46" s="106" t="s">
        <v>54</v>
      </c>
      <c r="C46" s="104"/>
      <c r="D46" s="94">
        <v>2996086</v>
      </c>
      <c r="E46" s="94">
        <v>2801423</v>
      </c>
      <c r="F46" s="96">
        <f t="shared" si="1"/>
        <v>93.50275659643948</v>
      </c>
    </row>
    <row r="47" spans="1:11" ht="17.25" customHeight="1" thickBot="1">
      <c r="A47" s="42"/>
      <c r="B47" s="80" t="s">
        <v>34</v>
      </c>
      <c r="C47" s="66">
        <f>SUM(C32:C35)</f>
        <v>783598908</v>
      </c>
      <c r="D47" s="49">
        <f>SUM(D32:D35)</f>
        <v>1114149233</v>
      </c>
      <c r="E47" s="49">
        <f>SUM(E32:E35)</f>
        <v>1086497437</v>
      </c>
      <c r="F47" s="50">
        <f>E47/D47*100</f>
        <v>97.5181245760459</v>
      </c>
      <c r="I47" s="58"/>
      <c r="K47" s="59"/>
    </row>
    <row r="48" spans="1:6" ht="17.25" customHeight="1">
      <c r="A48" s="34">
        <v>24061600</v>
      </c>
      <c r="B48" s="38" t="s">
        <v>40</v>
      </c>
      <c r="C48" s="67">
        <v>130000</v>
      </c>
      <c r="D48" s="35">
        <v>130000</v>
      </c>
      <c r="E48" s="35">
        <v>75498</v>
      </c>
      <c r="F48" s="36">
        <f>E48/D48*100</f>
        <v>58.07538461538462</v>
      </c>
    </row>
    <row r="49" spans="1:11" ht="17.25" customHeight="1">
      <c r="A49" s="32">
        <v>24062100</v>
      </c>
      <c r="B49" s="39" t="s">
        <v>39</v>
      </c>
      <c r="C49" s="68">
        <v>18000</v>
      </c>
      <c r="D49" s="6">
        <v>18000</v>
      </c>
      <c r="E49" s="9"/>
      <c r="F49" s="25"/>
      <c r="K49" s="59"/>
    </row>
    <row r="50" spans="1:6" ht="17.25" customHeight="1">
      <c r="A50" s="37">
        <v>24110900</v>
      </c>
      <c r="B50" s="39" t="s">
        <v>38</v>
      </c>
      <c r="C50" s="68"/>
      <c r="D50" s="6"/>
      <c r="E50" s="9">
        <v>2028</v>
      </c>
      <c r="F50" s="25"/>
    </row>
    <row r="51" spans="1:6" ht="17.25" customHeight="1">
      <c r="A51" s="30">
        <v>50110000</v>
      </c>
      <c r="B51" s="17" t="s">
        <v>35</v>
      </c>
      <c r="C51" s="68">
        <v>1754000</v>
      </c>
      <c r="D51" s="6">
        <v>1754000</v>
      </c>
      <c r="E51" s="9">
        <v>1846160</v>
      </c>
      <c r="F51" s="14">
        <f>E51/D51*100</f>
        <v>105.25427594070695</v>
      </c>
    </row>
    <row r="52" spans="1:6" ht="17.25" customHeight="1">
      <c r="A52" s="33">
        <v>18041500</v>
      </c>
      <c r="B52" s="17" t="s">
        <v>42</v>
      </c>
      <c r="C52" s="68"/>
      <c r="D52" s="6"/>
      <c r="E52" s="9">
        <v>-2959</v>
      </c>
      <c r="F52" s="14"/>
    </row>
    <row r="53" spans="1:6" ht="17.25" customHeight="1">
      <c r="A53" s="22"/>
      <c r="B53" s="23" t="s">
        <v>55</v>
      </c>
      <c r="C53" s="68">
        <f>SUM(C54:C56)</f>
        <v>6428000</v>
      </c>
      <c r="D53" s="6">
        <f>SUM(D54:D56)</f>
        <v>6428000</v>
      </c>
      <c r="E53" s="13">
        <f>SUM(E54:E56)</f>
        <v>6261924</v>
      </c>
      <c r="F53" s="14">
        <f aca="true" t="shared" si="2" ref="F53:F61">E53/D53*100</f>
        <v>97.41636589919104</v>
      </c>
    </row>
    <row r="54" spans="1:6" ht="17.25" customHeight="1">
      <c r="A54" s="107">
        <v>24170000</v>
      </c>
      <c r="B54" s="103" t="s">
        <v>46</v>
      </c>
      <c r="C54" s="104">
        <v>1300000</v>
      </c>
      <c r="D54" s="94">
        <v>1300000</v>
      </c>
      <c r="E54" s="94">
        <v>905172</v>
      </c>
      <c r="F54" s="108">
        <f t="shared" si="2"/>
        <v>69.62861538461539</v>
      </c>
    </row>
    <row r="55" spans="1:6" ht="17.25" customHeight="1">
      <c r="A55" s="109">
        <v>31030000</v>
      </c>
      <c r="B55" s="110" t="s">
        <v>36</v>
      </c>
      <c r="C55" s="111">
        <v>2000000</v>
      </c>
      <c r="D55" s="112">
        <v>2000000</v>
      </c>
      <c r="E55" s="112">
        <v>2171174</v>
      </c>
      <c r="F55" s="108">
        <f t="shared" si="2"/>
        <v>108.5587</v>
      </c>
    </row>
    <row r="56" spans="1:6" ht="17.25" customHeight="1">
      <c r="A56" s="113">
        <v>33010000</v>
      </c>
      <c r="B56" s="114" t="s">
        <v>37</v>
      </c>
      <c r="C56" s="111">
        <v>3128000</v>
      </c>
      <c r="D56" s="112">
        <v>3128000</v>
      </c>
      <c r="E56" s="112">
        <v>3185578</v>
      </c>
      <c r="F56" s="108">
        <f t="shared" si="2"/>
        <v>101.84072890025575</v>
      </c>
    </row>
    <row r="57" spans="1:6" ht="17.25" customHeight="1" thickBot="1">
      <c r="A57" s="52"/>
      <c r="B57" s="53" t="s">
        <v>43</v>
      </c>
      <c r="C57" s="69">
        <f>SUM(C48:C53)</f>
        <v>8330000</v>
      </c>
      <c r="D57" s="54">
        <f>SUM(D48:D53)</f>
        <v>8330000</v>
      </c>
      <c r="E57" s="54">
        <f>SUM(E48:E53)</f>
        <v>8182651</v>
      </c>
      <c r="F57" s="82">
        <f t="shared" si="2"/>
        <v>98.23110444177671</v>
      </c>
    </row>
    <row r="58" spans="1:6" ht="17.25" customHeight="1" thickBot="1">
      <c r="A58" s="31">
        <v>25000000</v>
      </c>
      <c r="B58" s="55" t="s">
        <v>41</v>
      </c>
      <c r="C58" s="83">
        <v>14851824</v>
      </c>
      <c r="D58" s="56">
        <v>14851824</v>
      </c>
      <c r="E58" s="56">
        <v>32662053</v>
      </c>
      <c r="F58" s="84">
        <f t="shared" si="2"/>
        <v>219.91947251731503</v>
      </c>
    </row>
    <row r="59" spans="1:6" ht="17.25" customHeight="1" thickBot="1">
      <c r="A59" s="57">
        <v>41036600</v>
      </c>
      <c r="B59" s="51" t="s">
        <v>53</v>
      </c>
      <c r="C59" s="85"/>
      <c r="D59" s="86">
        <v>3145500</v>
      </c>
      <c r="E59" s="86">
        <v>3145500</v>
      </c>
      <c r="F59" s="87">
        <f t="shared" si="2"/>
        <v>100</v>
      </c>
    </row>
    <row r="60" spans="1:9" ht="17.25" customHeight="1" thickBot="1">
      <c r="A60" s="31"/>
      <c r="B60" s="41" t="s">
        <v>45</v>
      </c>
      <c r="C60" s="88">
        <f>SUM(C57:C58)</f>
        <v>23181824</v>
      </c>
      <c r="D60" s="46">
        <f>SUM(D57:D59)</f>
        <v>26327324</v>
      </c>
      <c r="E60" s="46">
        <f>SUM(E57:E59)</f>
        <v>43990204</v>
      </c>
      <c r="F60" s="89">
        <f t="shared" si="2"/>
        <v>167.08953785048567</v>
      </c>
      <c r="I60" s="81"/>
    </row>
    <row r="61" spans="1:6" ht="17.25" customHeight="1" thickBot="1">
      <c r="A61" s="31"/>
      <c r="B61" s="40" t="s">
        <v>44</v>
      </c>
      <c r="C61" s="90">
        <f>C47+C60</f>
        <v>806780732</v>
      </c>
      <c r="D61" s="45">
        <f>D47+D60</f>
        <v>1140476557</v>
      </c>
      <c r="E61" s="45">
        <f>E47+E60</f>
        <v>1130487641</v>
      </c>
      <c r="F61" s="89">
        <f t="shared" si="2"/>
        <v>99.12414543388111</v>
      </c>
    </row>
  </sheetData>
  <sheetProtection/>
  <mergeCells count="7">
    <mergeCell ref="A3:F3"/>
    <mergeCell ref="C5:C8"/>
    <mergeCell ref="D5:D8"/>
    <mergeCell ref="F5:F8"/>
    <mergeCell ref="E5:E8"/>
    <mergeCell ref="A5:A8"/>
    <mergeCell ref="B5:B8"/>
  </mergeCells>
  <printOptions/>
  <pageMargins left="0.62" right="0.17" top="0.33" bottom="0.18" header="0.21" footer="0.5"/>
  <pageSetup horizontalDpi="600" verticalDpi="600" orientation="portrait" paperSize="9" scale="80" r:id="rId1"/>
  <ignoredErrors>
    <ignoredError sqref="E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Довольный пользователь Microsoft Office</cp:lastModifiedBy>
  <cp:lastPrinted>2016-07-05T09:32:36Z</cp:lastPrinted>
  <dcterms:created xsi:type="dcterms:W3CDTF">2006-02-02T13:56:59Z</dcterms:created>
  <dcterms:modified xsi:type="dcterms:W3CDTF">2016-07-05T09:32:38Z</dcterms:modified>
  <cp:category/>
  <cp:version/>
  <cp:contentType/>
  <cp:contentStatus/>
</cp:coreProperties>
</file>